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#UDRZBA\-=Unifikace údržby BERG=-\A elektrorevize\VŘ 2023\Zadávačka nová verze\"/>
    </mc:Choice>
  </mc:AlternateContent>
  <xr:revisionPtr revIDLastSave="0" documentId="13_ncr:1_{285C736D-6A89-4B98-BA61-DD05D379DE47}" xr6:coauthVersionLast="47" xr6:coauthVersionMax="47" xr10:uidLastSave="{00000000-0000-0000-0000-000000000000}"/>
  <workbookProtection workbookAlgorithmName="SHA-512" workbookHashValue="f03D5KHSNyO/NtZl+oeIEVqpkHFDxnM/3+KWeA475sg44sP+heI9lBdUokHxXeAEuSMGwJf8n9ND9JLo+3B/VQ==" workbookSaltValue="j5dP1voYDPIHUrsTkM1Fqw==" workbookSpinCount="100000" lockStructure="1"/>
  <bookViews>
    <workbookView xWindow="28680" yWindow="-120" windowWidth="29040" windowHeight="15840" xr2:uid="{00000000-000D-0000-FFFF-FFFF00000000}"/>
  </bookViews>
  <sheets>
    <sheet name="Sklady Rekapitulace " sheetId="49" r:id="rId1"/>
    <sheet name="LOU Rekap" sheetId="56" r:id="rId2"/>
    <sheet name="LOU Inst" sheetId="57" r:id="rId3"/>
    <sheet name="LOU Inst Ex" sheetId="58" r:id="rId4"/>
    <sheet name="LOU LPS" sheetId="59" r:id="rId5"/>
    <sheet name="LOU LPS Ex" sheetId="60" r:id="rId6"/>
    <sheet name="SED Rekap" sheetId="48" r:id="rId7"/>
    <sheet name="SED Inst" sheetId="38" r:id="rId8"/>
    <sheet name="SED Inst Ex" sheetId="39" r:id="rId9"/>
    <sheet name="SED LPS" sheetId="61" r:id="rId10"/>
    <sheet name="SED LPS Ex" sheetId="62" r:id="rId11"/>
  </sheets>
  <definedNames>
    <definedName name="_xlnm._FilterDatabase" localSheetId="2" hidden="1">'LOU Inst'!$A$4:$J$148</definedName>
    <definedName name="_xlnm._FilterDatabase" localSheetId="3" hidden="1">'LOU Inst Ex'!$A$4:$J$172</definedName>
    <definedName name="_xlnm._FilterDatabase" localSheetId="4" hidden="1">'LOU LPS'!$A$4:$J$56</definedName>
    <definedName name="_xlnm._FilterDatabase" localSheetId="5" hidden="1">'LOU LPS Ex'!$A$4:$J$112</definedName>
    <definedName name="_xlnm._FilterDatabase" localSheetId="1" hidden="1">'LOU Rekap'!$B$35:$P$62</definedName>
    <definedName name="_xlnm._FilterDatabase" localSheetId="7" hidden="1">'SED Inst'!$A$4:$J$4</definedName>
    <definedName name="_xlnm._FilterDatabase" localSheetId="8" hidden="1">'SED Inst Ex'!$A$4:$J$4</definedName>
    <definedName name="_xlnm._FilterDatabase" localSheetId="9" hidden="1">'SED LPS'!$A$4:$J$20</definedName>
    <definedName name="_xlnm._FilterDatabase" localSheetId="10" hidden="1">'SED LPS Ex'!$A$4:$J$84</definedName>
    <definedName name="_xlnm.Print_Area" localSheetId="1">'LOU Rekap'!$B:$H,'LOU Rekap'!$J:$P</definedName>
    <definedName name="_xlnm.Print_Area" localSheetId="6">'SED Rekap'!$B:$H,'SED Rekap'!$J:$P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2" i="48" l="1"/>
  <c r="M41" i="48"/>
  <c r="M40" i="48"/>
  <c r="M39" i="48"/>
  <c r="M38" i="48"/>
  <c r="M37" i="48"/>
  <c r="M36" i="48"/>
  <c r="M35" i="48"/>
  <c r="M34" i="48"/>
  <c r="M33" i="48"/>
  <c r="M32" i="48"/>
  <c r="M31" i="48"/>
  <c r="M30" i="48"/>
  <c r="M29" i="48"/>
  <c r="M28" i="48"/>
  <c r="M27" i="48"/>
  <c r="M26" i="48"/>
  <c r="M25" i="48"/>
  <c r="M24" i="48"/>
  <c r="M23" i="48"/>
  <c r="L42" i="48"/>
  <c r="L41" i="48"/>
  <c r="O41" i="48" s="1"/>
  <c r="L40" i="48"/>
  <c r="O40" i="48" s="1"/>
  <c r="L39" i="48"/>
  <c r="O39" i="48" s="1"/>
  <c r="L38" i="48"/>
  <c r="L37" i="48"/>
  <c r="O37" i="48" s="1"/>
  <c r="L36" i="48"/>
  <c r="L35" i="48"/>
  <c r="L34" i="48"/>
  <c r="L33" i="48"/>
  <c r="O33" i="48" s="1"/>
  <c r="L32" i="48"/>
  <c r="O32" i="48" s="1"/>
  <c r="L31" i="48"/>
  <c r="O31" i="48" s="1"/>
  <c r="L30" i="48"/>
  <c r="L29" i="48"/>
  <c r="L28" i="48"/>
  <c r="L27" i="48"/>
  <c r="L26" i="48"/>
  <c r="L25" i="48"/>
  <c r="O25" i="48" s="1"/>
  <c r="L24" i="48"/>
  <c r="O24" i="48" s="1"/>
  <c r="L23" i="48"/>
  <c r="O23" i="48" s="1"/>
  <c r="K42" i="48"/>
  <c r="K41" i="48"/>
  <c r="K40" i="48"/>
  <c r="K39" i="48"/>
  <c r="K38" i="48"/>
  <c r="K37" i="48"/>
  <c r="K36" i="48"/>
  <c r="K35" i="48"/>
  <c r="K34" i="48"/>
  <c r="K33" i="48"/>
  <c r="K32" i="48"/>
  <c r="K31" i="48"/>
  <c r="K30" i="48"/>
  <c r="K29" i="48"/>
  <c r="K28" i="48"/>
  <c r="K27" i="48"/>
  <c r="K26" i="48"/>
  <c r="K25" i="48"/>
  <c r="K24" i="48"/>
  <c r="K23" i="48"/>
  <c r="J42" i="48"/>
  <c r="J41" i="48"/>
  <c r="J40" i="48"/>
  <c r="J39" i="48"/>
  <c r="J38" i="48"/>
  <c r="J37" i="48"/>
  <c r="J36" i="48"/>
  <c r="J35" i="48"/>
  <c r="J34" i="48"/>
  <c r="J33" i="48"/>
  <c r="J32" i="48"/>
  <c r="J31" i="48"/>
  <c r="J30" i="48"/>
  <c r="J29" i="48"/>
  <c r="J28" i="48"/>
  <c r="J27" i="48"/>
  <c r="J26" i="48"/>
  <c r="J25" i="48"/>
  <c r="J24" i="48"/>
  <c r="J23" i="48"/>
  <c r="E26" i="48"/>
  <c r="E25" i="48"/>
  <c r="E24" i="48"/>
  <c r="E23" i="48"/>
  <c r="D26" i="48"/>
  <c r="D25" i="48"/>
  <c r="D24" i="48"/>
  <c r="G24" i="48" s="1"/>
  <c r="D23" i="48"/>
  <c r="C26" i="48"/>
  <c r="C25" i="48"/>
  <c r="C24" i="48"/>
  <c r="C23" i="48"/>
  <c r="B26" i="48"/>
  <c r="B25" i="48"/>
  <c r="B24" i="48"/>
  <c r="B23" i="48"/>
  <c r="M13" i="48"/>
  <c r="M12" i="48"/>
  <c r="M11" i="48"/>
  <c r="M10" i="48"/>
  <c r="M9" i="48"/>
  <c r="M8" i="48"/>
  <c r="M7" i="48"/>
  <c r="M6" i="48"/>
  <c r="M5" i="48"/>
  <c r="L13" i="48"/>
  <c r="L12" i="48"/>
  <c r="O12" i="48" s="1"/>
  <c r="L11" i="48"/>
  <c r="L10" i="48"/>
  <c r="O10" i="48" s="1"/>
  <c r="L9" i="48"/>
  <c r="O9" i="48" s="1"/>
  <c r="L8" i="48"/>
  <c r="L7" i="48"/>
  <c r="L6" i="48"/>
  <c r="O6" i="48" s="1"/>
  <c r="L5" i="48"/>
  <c r="K13" i="48"/>
  <c r="K12" i="48"/>
  <c r="K11" i="48"/>
  <c r="K10" i="48"/>
  <c r="K9" i="48"/>
  <c r="K8" i="48"/>
  <c r="K7" i="48"/>
  <c r="K6" i="48"/>
  <c r="K5" i="48"/>
  <c r="J13" i="48"/>
  <c r="J12" i="48"/>
  <c r="J11" i="48"/>
  <c r="J10" i="48"/>
  <c r="J9" i="48"/>
  <c r="J8" i="48"/>
  <c r="J7" i="48"/>
  <c r="J6" i="48"/>
  <c r="J5" i="48"/>
  <c r="E19" i="48"/>
  <c r="E18" i="48"/>
  <c r="E17" i="48"/>
  <c r="E16" i="48"/>
  <c r="E15" i="48"/>
  <c r="E14" i="48"/>
  <c r="E13" i="48"/>
  <c r="E12" i="48"/>
  <c r="E11" i="48"/>
  <c r="E10" i="48"/>
  <c r="E9" i="48"/>
  <c r="E8" i="48"/>
  <c r="E7" i="48"/>
  <c r="E6" i="48"/>
  <c r="E5" i="48"/>
  <c r="D19" i="48"/>
  <c r="D18" i="48"/>
  <c r="D17" i="48"/>
  <c r="D16" i="48"/>
  <c r="G16" i="48" s="1"/>
  <c r="D15" i="48"/>
  <c r="G15" i="48" s="1"/>
  <c r="D14" i="48"/>
  <c r="G14" i="48" s="1"/>
  <c r="D13" i="48"/>
  <c r="D12" i="48"/>
  <c r="D11" i="48"/>
  <c r="D10" i="48"/>
  <c r="D9" i="48"/>
  <c r="D8" i="48"/>
  <c r="G8" i="48" s="1"/>
  <c r="D7" i="48"/>
  <c r="G7" i="48" s="1"/>
  <c r="D6" i="48"/>
  <c r="G6" i="48" s="1"/>
  <c r="D5" i="48"/>
  <c r="C19" i="48"/>
  <c r="C18" i="48"/>
  <c r="C17" i="48"/>
  <c r="C16" i="48"/>
  <c r="C15" i="48"/>
  <c r="C14" i="48"/>
  <c r="C13" i="48"/>
  <c r="C12" i="48"/>
  <c r="C11" i="48"/>
  <c r="C10" i="48"/>
  <c r="C9" i="48"/>
  <c r="C8" i="48"/>
  <c r="C7" i="48"/>
  <c r="C6" i="48"/>
  <c r="C5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O42" i="48"/>
  <c r="O38" i="48"/>
  <c r="O36" i="48"/>
  <c r="O35" i="48"/>
  <c r="O34" i="48"/>
  <c r="O30" i="48"/>
  <c r="O29" i="48"/>
  <c r="O28" i="48"/>
  <c r="O27" i="48"/>
  <c r="O26" i="48"/>
  <c r="G26" i="48"/>
  <c r="G25" i="48"/>
  <c r="G23" i="48"/>
  <c r="G19" i="48"/>
  <c r="G18" i="48"/>
  <c r="G17" i="48"/>
  <c r="O13" i="48"/>
  <c r="G13" i="48"/>
  <c r="G12" i="48"/>
  <c r="O11" i="48"/>
  <c r="G11" i="48"/>
  <c r="G10" i="48"/>
  <c r="G9" i="48"/>
  <c r="O8" i="48"/>
  <c r="O7" i="48"/>
  <c r="O5" i="48"/>
  <c r="G5" i="48"/>
  <c r="I83" i="62"/>
  <c r="I82" i="62"/>
  <c r="I81" i="62"/>
  <c r="I79" i="62"/>
  <c r="I78" i="62"/>
  <c r="I77" i="62"/>
  <c r="I75" i="62"/>
  <c r="I74" i="62"/>
  <c r="I73" i="62"/>
  <c r="I71" i="62"/>
  <c r="I70" i="62"/>
  <c r="I69" i="62"/>
  <c r="I67" i="62"/>
  <c r="I66" i="62"/>
  <c r="I65" i="62"/>
  <c r="I63" i="62"/>
  <c r="I62" i="62"/>
  <c r="I61" i="62"/>
  <c r="I59" i="62"/>
  <c r="I58" i="62"/>
  <c r="I57" i="62"/>
  <c r="I55" i="62"/>
  <c r="I54" i="62"/>
  <c r="I53" i="62"/>
  <c r="I51" i="62"/>
  <c r="I50" i="62"/>
  <c r="I49" i="62"/>
  <c r="I47" i="62"/>
  <c r="I46" i="62"/>
  <c r="I45" i="62"/>
  <c r="I43" i="62"/>
  <c r="I42" i="62"/>
  <c r="I41" i="62"/>
  <c r="I39" i="62"/>
  <c r="I38" i="62"/>
  <c r="I37" i="62"/>
  <c r="I35" i="62"/>
  <c r="I34" i="62"/>
  <c r="I33" i="62"/>
  <c r="I31" i="62"/>
  <c r="I30" i="62"/>
  <c r="I29" i="62"/>
  <c r="I27" i="62"/>
  <c r="I26" i="62"/>
  <c r="I25" i="62"/>
  <c r="I23" i="62"/>
  <c r="I22" i="62"/>
  <c r="I21" i="62"/>
  <c r="I19" i="62"/>
  <c r="I18" i="62"/>
  <c r="I17" i="62"/>
  <c r="I15" i="62"/>
  <c r="I14" i="62"/>
  <c r="I13" i="62"/>
  <c r="I11" i="62"/>
  <c r="I10" i="62"/>
  <c r="I9" i="62"/>
  <c r="I7" i="62"/>
  <c r="I6" i="62"/>
  <c r="I5" i="62"/>
  <c r="I19" i="61"/>
  <c r="I18" i="61"/>
  <c r="I17" i="61"/>
  <c r="I15" i="61"/>
  <c r="I14" i="61"/>
  <c r="I13" i="61"/>
  <c r="I11" i="61"/>
  <c r="I10" i="61"/>
  <c r="I9" i="61"/>
  <c r="I7" i="61"/>
  <c r="I6" i="61"/>
  <c r="I5" i="61"/>
  <c r="J83" i="62" l="1"/>
  <c r="J82" i="62"/>
  <c r="J81" i="62"/>
  <c r="J79" i="62"/>
  <c r="J78" i="62"/>
  <c r="J77" i="62"/>
  <c r="J75" i="62"/>
  <c r="J74" i="62"/>
  <c r="J73" i="62"/>
  <c r="J71" i="62"/>
  <c r="J70" i="62"/>
  <c r="J69" i="62"/>
  <c r="J67" i="62"/>
  <c r="J66" i="62"/>
  <c r="J65" i="62"/>
  <c r="J63" i="62"/>
  <c r="J62" i="62"/>
  <c r="J61" i="62"/>
  <c r="J59" i="62"/>
  <c r="J58" i="62"/>
  <c r="J57" i="62"/>
  <c r="J55" i="62"/>
  <c r="J54" i="62"/>
  <c r="J53" i="62"/>
  <c r="J51" i="62"/>
  <c r="J50" i="62"/>
  <c r="J49" i="62"/>
  <c r="J47" i="62"/>
  <c r="J46" i="62"/>
  <c r="J45" i="62"/>
  <c r="J43" i="62"/>
  <c r="J42" i="62"/>
  <c r="J41" i="62"/>
  <c r="J39" i="62"/>
  <c r="J38" i="62"/>
  <c r="J37" i="62"/>
  <c r="J35" i="62"/>
  <c r="J34" i="62"/>
  <c r="J33" i="62"/>
  <c r="J31" i="62"/>
  <c r="J30" i="62"/>
  <c r="J29" i="62"/>
  <c r="J27" i="62"/>
  <c r="J26" i="62"/>
  <c r="J25" i="62"/>
  <c r="J23" i="62"/>
  <c r="J22" i="62"/>
  <c r="J21" i="62"/>
  <c r="J19" i="62"/>
  <c r="J18" i="62"/>
  <c r="J17" i="62"/>
  <c r="J15" i="62"/>
  <c r="J14" i="62"/>
  <c r="J13" i="62"/>
  <c r="J11" i="62"/>
  <c r="J10" i="62"/>
  <c r="J9" i="62"/>
  <c r="J7" i="62"/>
  <c r="J6" i="62"/>
  <c r="J5" i="62"/>
  <c r="J19" i="61"/>
  <c r="J18" i="61"/>
  <c r="J17" i="61"/>
  <c r="J15" i="61"/>
  <c r="J14" i="61"/>
  <c r="J13" i="61"/>
  <c r="J11" i="61"/>
  <c r="J10" i="61"/>
  <c r="J9" i="61"/>
  <c r="J7" i="61"/>
  <c r="J6" i="61"/>
  <c r="J5" i="61"/>
  <c r="I59" i="59"/>
  <c r="J59" i="59" s="1"/>
  <c r="I58" i="59"/>
  <c r="J58" i="59" s="1"/>
  <c r="I57" i="59"/>
  <c r="J57" i="59" s="1"/>
  <c r="M62" i="56"/>
  <c r="M61" i="56"/>
  <c r="M60" i="56"/>
  <c r="M59" i="56"/>
  <c r="M58" i="56"/>
  <c r="M57" i="56"/>
  <c r="M56" i="56"/>
  <c r="M55" i="56"/>
  <c r="M54" i="56"/>
  <c r="M53" i="56"/>
  <c r="M52" i="56"/>
  <c r="M51" i="56"/>
  <c r="M50" i="56"/>
  <c r="M49" i="56"/>
  <c r="M48" i="56"/>
  <c r="M47" i="56"/>
  <c r="M46" i="56"/>
  <c r="M45" i="56"/>
  <c r="M44" i="56"/>
  <c r="M43" i="56"/>
  <c r="M42" i="56"/>
  <c r="M41" i="56"/>
  <c r="M40" i="56"/>
  <c r="M39" i="56"/>
  <c r="M38" i="56"/>
  <c r="M37" i="56"/>
  <c r="M36" i="56"/>
  <c r="L62" i="56"/>
  <c r="L61" i="56"/>
  <c r="L60" i="56"/>
  <c r="L59" i="56"/>
  <c r="L58" i="56"/>
  <c r="L57" i="56"/>
  <c r="L56" i="56"/>
  <c r="L55" i="56"/>
  <c r="L54" i="56"/>
  <c r="L53" i="56"/>
  <c r="L52" i="56"/>
  <c r="L51" i="56"/>
  <c r="L50" i="56"/>
  <c r="L49" i="56"/>
  <c r="L48" i="56"/>
  <c r="L47" i="56"/>
  <c r="L46" i="56"/>
  <c r="L45" i="56"/>
  <c r="L44" i="56"/>
  <c r="L43" i="56"/>
  <c r="L42" i="56"/>
  <c r="L41" i="56"/>
  <c r="L40" i="56"/>
  <c r="L39" i="56"/>
  <c r="L38" i="56"/>
  <c r="L37" i="56"/>
  <c r="L36" i="56"/>
  <c r="K62" i="56"/>
  <c r="K61" i="56"/>
  <c r="K60" i="56"/>
  <c r="K59" i="56"/>
  <c r="K58" i="56"/>
  <c r="K57" i="56"/>
  <c r="K56" i="56"/>
  <c r="K55" i="56"/>
  <c r="K54" i="56"/>
  <c r="K53" i="56"/>
  <c r="K52" i="56"/>
  <c r="K51" i="56"/>
  <c r="K50" i="56"/>
  <c r="K49" i="56"/>
  <c r="K48" i="56"/>
  <c r="K47" i="56"/>
  <c r="K46" i="56"/>
  <c r="K45" i="56"/>
  <c r="K44" i="56"/>
  <c r="K43" i="56"/>
  <c r="K42" i="56"/>
  <c r="K41" i="56"/>
  <c r="K40" i="56"/>
  <c r="K39" i="56"/>
  <c r="K38" i="56"/>
  <c r="K37" i="56"/>
  <c r="K36" i="56"/>
  <c r="J62" i="56"/>
  <c r="J61" i="56"/>
  <c r="J60" i="56"/>
  <c r="J59" i="56"/>
  <c r="J58" i="56"/>
  <c r="J57" i="56"/>
  <c r="J56" i="56"/>
  <c r="J55" i="56"/>
  <c r="J54" i="56"/>
  <c r="J53" i="56"/>
  <c r="J52" i="56"/>
  <c r="J51" i="56"/>
  <c r="J50" i="56"/>
  <c r="J49" i="56"/>
  <c r="J48" i="56"/>
  <c r="J47" i="56"/>
  <c r="J46" i="56"/>
  <c r="J45" i="56"/>
  <c r="J44" i="56"/>
  <c r="J43" i="56"/>
  <c r="J42" i="56"/>
  <c r="J41" i="56"/>
  <c r="J40" i="56"/>
  <c r="J39" i="56"/>
  <c r="J38" i="56"/>
  <c r="J37" i="56"/>
  <c r="J36" i="56"/>
  <c r="E49" i="56"/>
  <c r="E48" i="56"/>
  <c r="E47" i="56"/>
  <c r="E46" i="56"/>
  <c r="E45" i="56"/>
  <c r="E44" i="56"/>
  <c r="E43" i="56"/>
  <c r="E42" i="56"/>
  <c r="E41" i="56"/>
  <c r="E40" i="56"/>
  <c r="E39" i="56"/>
  <c r="E38" i="56"/>
  <c r="E37" i="56"/>
  <c r="E36" i="56"/>
  <c r="D49" i="56"/>
  <c r="D48" i="56"/>
  <c r="D47" i="56"/>
  <c r="D46" i="56"/>
  <c r="D45" i="56"/>
  <c r="D44" i="56"/>
  <c r="D43" i="56"/>
  <c r="D42" i="56"/>
  <c r="D41" i="56"/>
  <c r="D40" i="56"/>
  <c r="D39" i="56"/>
  <c r="D38" i="56"/>
  <c r="D37" i="56"/>
  <c r="D36" i="56"/>
  <c r="C49" i="56"/>
  <c r="C48" i="56"/>
  <c r="C47" i="56"/>
  <c r="C46" i="56"/>
  <c r="C45" i="56"/>
  <c r="C44" i="56"/>
  <c r="C43" i="56"/>
  <c r="C42" i="56"/>
  <c r="C41" i="56"/>
  <c r="C40" i="56"/>
  <c r="C39" i="56"/>
  <c r="C38" i="56"/>
  <c r="C37" i="56"/>
  <c r="C36" i="56"/>
  <c r="B49" i="56"/>
  <c r="B48" i="56"/>
  <c r="B47" i="56"/>
  <c r="B46" i="56"/>
  <c r="B45" i="56"/>
  <c r="B44" i="56"/>
  <c r="B43" i="56"/>
  <c r="B42" i="56"/>
  <c r="B41" i="56"/>
  <c r="B40" i="56"/>
  <c r="B39" i="56"/>
  <c r="B38" i="56"/>
  <c r="B37" i="56"/>
  <c r="B36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M7" i="56"/>
  <c r="M6" i="56"/>
  <c r="M5" i="56"/>
  <c r="L32" i="56"/>
  <c r="L31" i="56"/>
  <c r="L30" i="56"/>
  <c r="L29" i="56"/>
  <c r="L28" i="56"/>
  <c r="L27" i="56"/>
  <c r="L26" i="56"/>
  <c r="L25" i="56"/>
  <c r="L24" i="56"/>
  <c r="L23" i="56"/>
  <c r="L22" i="56"/>
  <c r="L21" i="56"/>
  <c r="L20" i="56"/>
  <c r="L19" i="56"/>
  <c r="L18" i="56"/>
  <c r="L17" i="56"/>
  <c r="L16" i="56"/>
  <c r="L15" i="56"/>
  <c r="L14" i="56"/>
  <c r="L13" i="56"/>
  <c r="L12" i="56"/>
  <c r="L11" i="56"/>
  <c r="L10" i="56"/>
  <c r="L9" i="56"/>
  <c r="L8" i="56"/>
  <c r="L7" i="56"/>
  <c r="L6" i="56"/>
  <c r="L5" i="56"/>
  <c r="K32" i="56"/>
  <c r="K31" i="56"/>
  <c r="K30" i="56"/>
  <c r="K29" i="56"/>
  <c r="K28" i="56"/>
  <c r="K27" i="56"/>
  <c r="K26" i="56"/>
  <c r="K25" i="56"/>
  <c r="K24" i="56"/>
  <c r="K23" i="56"/>
  <c r="K22" i="56"/>
  <c r="K21" i="56"/>
  <c r="K20" i="56"/>
  <c r="K19" i="56"/>
  <c r="K18" i="56"/>
  <c r="K17" i="56"/>
  <c r="K16" i="56"/>
  <c r="K15" i="56"/>
  <c r="K14" i="56"/>
  <c r="K13" i="56"/>
  <c r="K12" i="56"/>
  <c r="K11" i="56"/>
  <c r="K10" i="56"/>
  <c r="K9" i="56"/>
  <c r="K8" i="56"/>
  <c r="K7" i="56"/>
  <c r="K6" i="56"/>
  <c r="K5" i="56"/>
  <c r="J32" i="56"/>
  <c r="J31" i="56"/>
  <c r="J30" i="56"/>
  <c r="J29" i="56"/>
  <c r="J28" i="56"/>
  <c r="J27" i="56"/>
  <c r="J26" i="56"/>
  <c r="J25" i="56"/>
  <c r="J24" i="56"/>
  <c r="J23" i="56"/>
  <c r="J22" i="56"/>
  <c r="J21" i="56"/>
  <c r="J20" i="56"/>
  <c r="J19" i="56"/>
  <c r="J18" i="56"/>
  <c r="J17" i="56"/>
  <c r="J16" i="56"/>
  <c r="J15" i="56"/>
  <c r="J14" i="56"/>
  <c r="J13" i="56"/>
  <c r="J12" i="56"/>
  <c r="J11" i="56"/>
  <c r="J10" i="56"/>
  <c r="J9" i="56"/>
  <c r="J8" i="56"/>
  <c r="J7" i="56"/>
  <c r="J6" i="56"/>
  <c r="J5" i="56"/>
  <c r="E28" i="56"/>
  <c r="E27" i="56"/>
  <c r="E26" i="56"/>
  <c r="E25" i="56"/>
  <c r="E24" i="56"/>
  <c r="E23" i="56"/>
  <c r="E22" i="56"/>
  <c r="E21" i="56"/>
  <c r="E20" i="56"/>
  <c r="E19" i="56"/>
  <c r="E18" i="56"/>
  <c r="E17" i="56"/>
  <c r="E16" i="56"/>
  <c r="E15" i="56"/>
  <c r="E14" i="56"/>
  <c r="E13" i="56"/>
  <c r="E12" i="56"/>
  <c r="E11" i="56"/>
  <c r="E10" i="56"/>
  <c r="E9" i="56"/>
  <c r="E8" i="56"/>
  <c r="E7" i="56"/>
  <c r="E6" i="56"/>
  <c r="E5" i="56"/>
  <c r="D28" i="56"/>
  <c r="D27" i="56"/>
  <c r="D26" i="56"/>
  <c r="D25" i="56"/>
  <c r="D24" i="56"/>
  <c r="D23" i="56"/>
  <c r="D22" i="56"/>
  <c r="D21" i="56"/>
  <c r="D20" i="56"/>
  <c r="D19" i="56"/>
  <c r="D18" i="56"/>
  <c r="D17" i="56"/>
  <c r="D16" i="56"/>
  <c r="D15" i="56"/>
  <c r="D14" i="56"/>
  <c r="D13" i="56"/>
  <c r="D12" i="56"/>
  <c r="D11" i="56"/>
  <c r="D10" i="56"/>
  <c r="D9" i="56"/>
  <c r="D8" i="56"/>
  <c r="D7" i="56"/>
  <c r="D6" i="56"/>
  <c r="D5" i="56"/>
  <c r="C28" i="56"/>
  <c r="C27" i="56"/>
  <c r="C26" i="56"/>
  <c r="C25" i="56"/>
  <c r="C24" i="56"/>
  <c r="C23" i="56"/>
  <c r="C22" i="56"/>
  <c r="C21" i="56"/>
  <c r="C20" i="56"/>
  <c r="C19" i="56"/>
  <c r="C18" i="56"/>
  <c r="C17" i="56"/>
  <c r="C16" i="56"/>
  <c r="C15" i="56"/>
  <c r="C14" i="56"/>
  <c r="C13" i="56"/>
  <c r="C12" i="56"/>
  <c r="C11" i="56"/>
  <c r="C10" i="56"/>
  <c r="C9" i="56"/>
  <c r="C8" i="56"/>
  <c r="C7" i="56"/>
  <c r="C6" i="56"/>
  <c r="C5" i="56"/>
  <c r="B28" i="56"/>
  <c r="B27" i="56"/>
  <c r="B26" i="56"/>
  <c r="B25" i="56"/>
  <c r="B24" i="56"/>
  <c r="B23" i="56"/>
  <c r="B22" i="56"/>
  <c r="B21" i="56"/>
  <c r="B20" i="56"/>
  <c r="B19" i="56"/>
  <c r="B18" i="56"/>
  <c r="B17" i="56"/>
  <c r="B16" i="56"/>
  <c r="B15" i="56"/>
  <c r="B14" i="56"/>
  <c r="B13" i="56"/>
  <c r="B12" i="56"/>
  <c r="B11" i="56"/>
  <c r="B10" i="56"/>
  <c r="B9" i="56"/>
  <c r="B8" i="56"/>
  <c r="B7" i="56"/>
  <c r="B6" i="56"/>
  <c r="B5" i="56"/>
  <c r="J20" i="62" l="1"/>
  <c r="N26" i="48" s="1"/>
  <c r="P26" i="48" s="1"/>
  <c r="J8" i="62"/>
  <c r="N23" i="48" s="1"/>
  <c r="J56" i="62"/>
  <c r="N35" i="48" s="1"/>
  <c r="P35" i="48" s="1"/>
  <c r="J28" i="62"/>
  <c r="N28" i="48" s="1"/>
  <c r="P28" i="48" s="1"/>
  <c r="J72" i="62"/>
  <c r="N39" i="48" s="1"/>
  <c r="P39" i="48" s="1"/>
  <c r="J80" i="62"/>
  <c r="N41" i="48" s="1"/>
  <c r="P41" i="48" s="1"/>
  <c r="J64" i="62"/>
  <c r="N37" i="48" s="1"/>
  <c r="P37" i="48" s="1"/>
  <c r="J12" i="62"/>
  <c r="N24" i="48" s="1"/>
  <c r="P24" i="48" s="1"/>
  <c r="J36" i="62"/>
  <c r="N30" i="48" s="1"/>
  <c r="P30" i="48" s="1"/>
  <c r="J44" i="62"/>
  <c r="N32" i="48" s="1"/>
  <c r="P32" i="48" s="1"/>
  <c r="J16" i="62"/>
  <c r="N25" i="48" s="1"/>
  <c r="P25" i="48" s="1"/>
  <c r="J24" i="62"/>
  <c r="N27" i="48" s="1"/>
  <c r="P27" i="48" s="1"/>
  <c r="J48" i="62"/>
  <c r="N33" i="48" s="1"/>
  <c r="P33" i="48" s="1"/>
  <c r="J20" i="61"/>
  <c r="F26" i="48" s="1"/>
  <c r="H26" i="48" s="1"/>
  <c r="J12" i="61"/>
  <c r="F24" i="48" s="1"/>
  <c r="H24" i="48" s="1"/>
  <c r="J8" i="61"/>
  <c r="F23" i="48" s="1"/>
  <c r="J16" i="61"/>
  <c r="F25" i="48" s="1"/>
  <c r="H25" i="48" s="1"/>
  <c r="J60" i="62"/>
  <c r="N36" i="48" s="1"/>
  <c r="P36" i="48" s="1"/>
  <c r="J32" i="62"/>
  <c r="N29" i="48" s="1"/>
  <c r="P29" i="48" s="1"/>
  <c r="J52" i="62"/>
  <c r="N34" i="48" s="1"/>
  <c r="P34" i="48" s="1"/>
  <c r="J68" i="62"/>
  <c r="N38" i="48" s="1"/>
  <c r="P38" i="48" s="1"/>
  <c r="J76" i="62"/>
  <c r="N40" i="48" s="1"/>
  <c r="P40" i="48" s="1"/>
  <c r="J40" i="62"/>
  <c r="N31" i="48" s="1"/>
  <c r="P31" i="48" s="1"/>
  <c r="J84" i="62"/>
  <c r="N42" i="48" s="1"/>
  <c r="P42" i="48" s="1"/>
  <c r="J60" i="59"/>
  <c r="F49" i="56" s="1"/>
  <c r="I111" i="60"/>
  <c r="I110" i="60"/>
  <c r="I109" i="60"/>
  <c r="I107" i="60"/>
  <c r="I106" i="60"/>
  <c r="I105" i="60"/>
  <c r="I103" i="60"/>
  <c r="I102" i="60"/>
  <c r="I101" i="60"/>
  <c r="I99" i="60"/>
  <c r="I98" i="60"/>
  <c r="I97" i="60"/>
  <c r="I95" i="60"/>
  <c r="I94" i="60"/>
  <c r="I93" i="60"/>
  <c r="I91" i="60"/>
  <c r="I90" i="60"/>
  <c r="I89" i="60"/>
  <c r="I87" i="60"/>
  <c r="I86" i="60"/>
  <c r="I85" i="60"/>
  <c r="I83" i="60"/>
  <c r="I82" i="60"/>
  <c r="I81" i="60"/>
  <c r="I79" i="60"/>
  <c r="I78" i="60"/>
  <c r="I77" i="60"/>
  <c r="I75" i="60"/>
  <c r="I74" i="60"/>
  <c r="I73" i="60"/>
  <c r="I71" i="60"/>
  <c r="I70" i="60"/>
  <c r="I69" i="60"/>
  <c r="I67" i="60"/>
  <c r="I66" i="60"/>
  <c r="I65" i="60"/>
  <c r="I63" i="60"/>
  <c r="I62" i="60"/>
  <c r="I61" i="60"/>
  <c r="I59" i="60"/>
  <c r="I58" i="60"/>
  <c r="I57" i="60"/>
  <c r="I55" i="60"/>
  <c r="I54" i="60"/>
  <c r="I53" i="60"/>
  <c r="I51" i="60"/>
  <c r="I50" i="60"/>
  <c r="I49" i="60"/>
  <c r="I47" i="60"/>
  <c r="I46" i="60"/>
  <c r="I45" i="60"/>
  <c r="I43" i="60"/>
  <c r="I42" i="60"/>
  <c r="I41" i="60"/>
  <c r="I39" i="60"/>
  <c r="I38" i="60"/>
  <c r="I37" i="60"/>
  <c r="I35" i="60"/>
  <c r="I34" i="60"/>
  <c r="I33" i="60"/>
  <c r="I31" i="60"/>
  <c r="I30" i="60"/>
  <c r="I29" i="60"/>
  <c r="I27" i="60"/>
  <c r="I26" i="60"/>
  <c r="I25" i="60"/>
  <c r="I23" i="60"/>
  <c r="I22" i="60"/>
  <c r="I21" i="60"/>
  <c r="I19" i="60"/>
  <c r="I18" i="60"/>
  <c r="I17" i="60"/>
  <c r="I15" i="60"/>
  <c r="I14" i="60"/>
  <c r="I13" i="60"/>
  <c r="I11" i="60"/>
  <c r="I10" i="60"/>
  <c r="I9" i="60"/>
  <c r="I7" i="60"/>
  <c r="I6" i="60"/>
  <c r="I5" i="60"/>
  <c r="I55" i="59"/>
  <c r="I54" i="59"/>
  <c r="I53" i="59"/>
  <c r="I51" i="59"/>
  <c r="I50" i="59"/>
  <c r="I49" i="59"/>
  <c r="I47" i="59"/>
  <c r="I46" i="59"/>
  <c r="I45" i="59"/>
  <c r="I43" i="59"/>
  <c r="I42" i="59"/>
  <c r="I41" i="59"/>
  <c r="I39" i="59"/>
  <c r="I38" i="59"/>
  <c r="I37" i="59"/>
  <c r="I35" i="59"/>
  <c r="I34" i="59"/>
  <c r="I33" i="59"/>
  <c r="I31" i="59"/>
  <c r="I30" i="59"/>
  <c r="I29" i="59"/>
  <c r="I27" i="59"/>
  <c r="I26" i="59"/>
  <c r="I25" i="59"/>
  <c r="I23" i="59"/>
  <c r="I22" i="59"/>
  <c r="I21" i="59"/>
  <c r="I19" i="59"/>
  <c r="I18" i="59"/>
  <c r="I17" i="59"/>
  <c r="I15" i="59"/>
  <c r="I14" i="59"/>
  <c r="I13" i="59"/>
  <c r="I11" i="59"/>
  <c r="I10" i="59"/>
  <c r="I9" i="59"/>
  <c r="I7" i="59"/>
  <c r="I6" i="59"/>
  <c r="I5" i="59"/>
  <c r="I171" i="58"/>
  <c r="I170" i="58"/>
  <c r="I169" i="58"/>
  <c r="I168" i="58"/>
  <c r="I167" i="58"/>
  <c r="I165" i="58"/>
  <c r="I164" i="58"/>
  <c r="I163" i="58"/>
  <c r="I162" i="58"/>
  <c r="I161" i="58"/>
  <c r="I159" i="58"/>
  <c r="I158" i="58"/>
  <c r="I157" i="58"/>
  <c r="I156" i="58"/>
  <c r="I155" i="58"/>
  <c r="I153" i="58"/>
  <c r="I152" i="58"/>
  <c r="I151" i="58"/>
  <c r="I150" i="58"/>
  <c r="I149" i="58"/>
  <c r="I147" i="58"/>
  <c r="I146" i="58"/>
  <c r="I145" i="58"/>
  <c r="I144" i="58"/>
  <c r="I143" i="58"/>
  <c r="I141" i="58"/>
  <c r="I140" i="58"/>
  <c r="I139" i="58"/>
  <c r="I138" i="58"/>
  <c r="I137" i="58"/>
  <c r="I135" i="58"/>
  <c r="I134" i="58"/>
  <c r="I133" i="58"/>
  <c r="I132" i="58"/>
  <c r="I131" i="58"/>
  <c r="I129" i="58"/>
  <c r="I128" i="58"/>
  <c r="I127" i="58"/>
  <c r="I126" i="58"/>
  <c r="I125" i="58"/>
  <c r="I123" i="58"/>
  <c r="I122" i="58"/>
  <c r="I121" i="58"/>
  <c r="I120" i="58"/>
  <c r="I119" i="58"/>
  <c r="I117" i="58"/>
  <c r="I116" i="58"/>
  <c r="I115" i="58"/>
  <c r="I114" i="58"/>
  <c r="I113" i="58"/>
  <c r="I111" i="58"/>
  <c r="I110" i="58"/>
  <c r="I109" i="58"/>
  <c r="I108" i="58"/>
  <c r="I107" i="58"/>
  <c r="I105" i="58"/>
  <c r="I104" i="58"/>
  <c r="I103" i="58"/>
  <c r="I102" i="58"/>
  <c r="I101" i="58"/>
  <c r="I99" i="58"/>
  <c r="I98" i="58"/>
  <c r="I97" i="58"/>
  <c r="I96" i="58"/>
  <c r="I95" i="58"/>
  <c r="I93" i="58"/>
  <c r="I92" i="58"/>
  <c r="I91" i="58"/>
  <c r="I90" i="58"/>
  <c r="I89" i="58"/>
  <c r="I87" i="58"/>
  <c r="I86" i="58"/>
  <c r="I85" i="58"/>
  <c r="I84" i="58"/>
  <c r="I83" i="58"/>
  <c r="I81" i="58"/>
  <c r="I80" i="58"/>
  <c r="I79" i="58"/>
  <c r="I78" i="58"/>
  <c r="I77" i="58"/>
  <c r="I75" i="58"/>
  <c r="I74" i="58"/>
  <c r="I73" i="58"/>
  <c r="I72" i="58"/>
  <c r="I71" i="58"/>
  <c r="I69" i="58"/>
  <c r="I68" i="58"/>
  <c r="I67" i="58"/>
  <c r="I66" i="58"/>
  <c r="I65" i="58"/>
  <c r="I63" i="58"/>
  <c r="I62" i="58"/>
  <c r="I61" i="58"/>
  <c r="I60" i="58"/>
  <c r="I59" i="58"/>
  <c r="I57" i="58"/>
  <c r="I56" i="58"/>
  <c r="I55" i="58"/>
  <c r="I54" i="58"/>
  <c r="I53" i="58"/>
  <c r="I51" i="58"/>
  <c r="I50" i="58"/>
  <c r="I49" i="58"/>
  <c r="I48" i="58"/>
  <c r="I47" i="58"/>
  <c r="I45" i="58"/>
  <c r="I44" i="58"/>
  <c r="I43" i="58"/>
  <c r="I42" i="58"/>
  <c r="I41" i="58"/>
  <c r="I39" i="58"/>
  <c r="I38" i="58"/>
  <c r="I37" i="58"/>
  <c r="I36" i="58"/>
  <c r="I35" i="58"/>
  <c r="I33" i="58"/>
  <c r="I32" i="58"/>
  <c r="I31" i="58"/>
  <c r="I30" i="58"/>
  <c r="I29" i="58"/>
  <c r="I27" i="58"/>
  <c r="I26" i="58"/>
  <c r="I25" i="58"/>
  <c r="I24" i="58"/>
  <c r="I23" i="58"/>
  <c r="I21" i="58"/>
  <c r="I20" i="58"/>
  <c r="I19" i="58"/>
  <c r="I18" i="58"/>
  <c r="I17" i="58"/>
  <c r="I15" i="58"/>
  <c r="I14" i="58"/>
  <c r="I13" i="58"/>
  <c r="I12" i="58"/>
  <c r="I11" i="58"/>
  <c r="I9" i="58"/>
  <c r="I8" i="58"/>
  <c r="I7" i="58"/>
  <c r="I6" i="58"/>
  <c r="I5" i="58"/>
  <c r="I147" i="57"/>
  <c r="I146" i="57"/>
  <c r="I145" i="57"/>
  <c r="I144" i="57"/>
  <c r="I143" i="57"/>
  <c r="I141" i="57"/>
  <c r="I140" i="57"/>
  <c r="I139" i="57"/>
  <c r="I138" i="57"/>
  <c r="I137" i="57"/>
  <c r="I135" i="57"/>
  <c r="I134" i="57"/>
  <c r="I133" i="57"/>
  <c r="I132" i="57"/>
  <c r="I131" i="57"/>
  <c r="I129" i="57"/>
  <c r="I128" i="57"/>
  <c r="I127" i="57"/>
  <c r="I126" i="57"/>
  <c r="I125" i="57"/>
  <c r="I123" i="57"/>
  <c r="I122" i="57"/>
  <c r="I121" i="57"/>
  <c r="I120" i="57"/>
  <c r="I119" i="57"/>
  <c r="I117" i="57"/>
  <c r="I116" i="57"/>
  <c r="I115" i="57"/>
  <c r="I114" i="57"/>
  <c r="I113" i="57"/>
  <c r="I111" i="57"/>
  <c r="I110" i="57"/>
  <c r="I109" i="57"/>
  <c r="I108" i="57"/>
  <c r="I107" i="57"/>
  <c r="I105" i="57"/>
  <c r="I104" i="57"/>
  <c r="I103" i="57"/>
  <c r="I102" i="57"/>
  <c r="I101" i="57"/>
  <c r="I99" i="57"/>
  <c r="I98" i="57"/>
  <c r="I97" i="57"/>
  <c r="I96" i="57"/>
  <c r="I95" i="57"/>
  <c r="I93" i="57"/>
  <c r="I92" i="57"/>
  <c r="I91" i="57"/>
  <c r="I90" i="57"/>
  <c r="I89" i="57"/>
  <c r="I87" i="57"/>
  <c r="I86" i="57"/>
  <c r="I85" i="57"/>
  <c r="I84" i="57"/>
  <c r="I83" i="57"/>
  <c r="I81" i="57"/>
  <c r="I80" i="57"/>
  <c r="I79" i="57"/>
  <c r="I78" i="57"/>
  <c r="I77" i="57"/>
  <c r="I75" i="57"/>
  <c r="I74" i="57"/>
  <c r="I73" i="57"/>
  <c r="I72" i="57"/>
  <c r="I71" i="57"/>
  <c r="I69" i="57"/>
  <c r="I68" i="57"/>
  <c r="I67" i="57"/>
  <c r="I66" i="57"/>
  <c r="I65" i="57"/>
  <c r="I63" i="57"/>
  <c r="I62" i="57"/>
  <c r="I61" i="57"/>
  <c r="I60" i="57"/>
  <c r="I59" i="57"/>
  <c r="I57" i="57"/>
  <c r="I56" i="57"/>
  <c r="I55" i="57"/>
  <c r="I54" i="57"/>
  <c r="I53" i="57"/>
  <c r="I51" i="57"/>
  <c r="I50" i="57"/>
  <c r="I49" i="57"/>
  <c r="I48" i="57"/>
  <c r="I47" i="57"/>
  <c r="I45" i="57"/>
  <c r="I44" i="57"/>
  <c r="I43" i="57"/>
  <c r="I42" i="57"/>
  <c r="I41" i="57"/>
  <c r="I39" i="57"/>
  <c r="I38" i="57"/>
  <c r="I37" i="57"/>
  <c r="I36" i="57"/>
  <c r="I35" i="57"/>
  <c r="I33" i="57"/>
  <c r="I32" i="57"/>
  <c r="I31" i="57"/>
  <c r="I30" i="57"/>
  <c r="I29" i="57"/>
  <c r="I27" i="57"/>
  <c r="I26" i="57"/>
  <c r="I25" i="57"/>
  <c r="I24" i="57"/>
  <c r="I23" i="57"/>
  <c r="I21" i="57"/>
  <c r="I20" i="57"/>
  <c r="I19" i="57"/>
  <c r="I18" i="57"/>
  <c r="I17" i="57"/>
  <c r="I15" i="57"/>
  <c r="I14" i="57"/>
  <c r="I13" i="57"/>
  <c r="I12" i="57"/>
  <c r="I11" i="57"/>
  <c r="I9" i="57"/>
  <c r="I8" i="57"/>
  <c r="I7" i="57"/>
  <c r="I6" i="57"/>
  <c r="I5" i="57"/>
  <c r="C12" i="49" l="1"/>
  <c r="P23" i="48"/>
  <c r="D12" i="49" s="1"/>
  <c r="C11" i="49"/>
  <c r="H23" i="48"/>
  <c r="D11" i="49" s="1"/>
  <c r="J111" i="60"/>
  <c r="J110" i="60"/>
  <c r="J109" i="60"/>
  <c r="J107" i="60"/>
  <c r="J106" i="60"/>
  <c r="J105" i="60"/>
  <c r="J103" i="60"/>
  <c r="J102" i="60"/>
  <c r="J101" i="60"/>
  <c r="J99" i="60"/>
  <c r="J98" i="60"/>
  <c r="J97" i="60"/>
  <c r="J95" i="60"/>
  <c r="J94" i="60"/>
  <c r="J93" i="60"/>
  <c r="J91" i="60"/>
  <c r="J90" i="60"/>
  <c r="J89" i="60"/>
  <c r="J87" i="60"/>
  <c r="J86" i="60"/>
  <c r="J85" i="60"/>
  <c r="J83" i="60"/>
  <c r="J82" i="60"/>
  <c r="J81" i="60"/>
  <c r="J79" i="60"/>
  <c r="J78" i="60"/>
  <c r="J77" i="60"/>
  <c r="J75" i="60"/>
  <c r="J74" i="60"/>
  <c r="J73" i="60"/>
  <c r="J71" i="60"/>
  <c r="J70" i="60"/>
  <c r="J69" i="60"/>
  <c r="J67" i="60"/>
  <c r="J66" i="60"/>
  <c r="J65" i="60"/>
  <c r="J63" i="60"/>
  <c r="J62" i="60"/>
  <c r="J61" i="60"/>
  <c r="J59" i="60"/>
  <c r="J58" i="60"/>
  <c r="J57" i="60"/>
  <c r="J55" i="60"/>
  <c r="J54" i="60"/>
  <c r="J53" i="60"/>
  <c r="J51" i="60"/>
  <c r="J50" i="60"/>
  <c r="J49" i="60"/>
  <c r="J47" i="60"/>
  <c r="J46" i="60"/>
  <c r="J45" i="60"/>
  <c r="J43" i="60"/>
  <c r="J42" i="60"/>
  <c r="J41" i="60"/>
  <c r="J39" i="60"/>
  <c r="J38" i="60"/>
  <c r="J37" i="60"/>
  <c r="J35" i="60"/>
  <c r="J34" i="60"/>
  <c r="J33" i="60"/>
  <c r="J31" i="60"/>
  <c r="J30" i="60"/>
  <c r="J29" i="60"/>
  <c r="J27" i="60"/>
  <c r="J26" i="60"/>
  <c r="J25" i="60"/>
  <c r="J23" i="60"/>
  <c r="J22" i="60"/>
  <c r="J21" i="60"/>
  <c r="J19" i="60"/>
  <c r="J18" i="60"/>
  <c r="J17" i="60"/>
  <c r="J15" i="60"/>
  <c r="J14" i="60"/>
  <c r="J13" i="60"/>
  <c r="J11" i="60"/>
  <c r="J10" i="60"/>
  <c r="J9" i="60"/>
  <c r="J7" i="60"/>
  <c r="J6" i="60"/>
  <c r="J5" i="60"/>
  <c r="J55" i="59"/>
  <c r="J54" i="59"/>
  <c r="J53" i="59"/>
  <c r="J51" i="59"/>
  <c r="J50" i="59"/>
  <c r="J49" i="59"/>
  <c r="J47" i="59"/>
  <c r="J46" i="59"/>
  <c r="J45" i="59"/>
  <c r="J43" i="59"/>
  <c r="J42" i="59"/>
  <c r="J41" i="59"/>
  <c r="J39" i="59"/>
  <c r="J38" i="59"/>
  <c r="J37" i="59"/>
  <c r="J35" i="59"/>
  <c r="J34" i="59"/>
  <c r="J33" i="59"/>
  <c r="J31" i="59"/>
  <c r="J30" i="59"/>
  <c r="J29" i="59"/>
  <c r="J27" i="59"/>
  <c r="J26" i="59"/>
  <c r="J25" i="59"/>
  <c r="J23" i="59"/>
  <c r="J22" i="59"/>
  <c r="J21" i="59"/>
  <c r="J19" i="59"/>
  <c r="J18" i="59"/>
  <c r="J17" i="59"/>
  <c r="J15" i="59"/>
  <c r="J14" i="59"/>
  <c r="J13" i="59"/>
  <c r="J11" i="59"/>
  <c r="J10" i="59"/>
  <c r="J9" i="59"/>
  <c r="J7" i="59"/>
  <c r="J6" i="59"/>
  <c r="J5" i="59"/>
  <c r="J171" i="58"/>
  <c r="J170" i="58"/>
  <c r="J169" i="58"/>
  <c r="J168" i="58"/>
  <c r="J167" i="58"/>
  <c r="J165" i="58"/>
  <c r="J164" i="58"/>
  <c r="J163" i="58"/>
  <c r="J162" i="58"/>
  <c r="J161" i="58"/>
  <c r="J159" i="58"/>
  <c r="J158" i="58"/>
  <c r="J157" i="58"/>
  <c r="J156" i="58"/>
  <c r="J155" i="58"/>
  <c r="J153" i="58"/>
  <c r="J152" i="58"/>
  <c r="J151" i="58"/>
  <c r="J150" i="58"/>
  <c r="J149" i="58"/>
  <c r="J147" i="58"/>
  <c r="J146" i="58"/>
  <c r="J145" i="58"/>
  <c r="J144" i="58"/>
  <c r="J143" i="58"/>
  <c r="J141" i="58"/>
  <c r="J140" i="58"/>
  <c r="J139" i="58"/>
  <c r="J138" i="58"/>
  <c r="J137" i="58"/>
  <c r="J135" i="58"/>
  <c r="J134" i="58"/>
  <c r="J133" i="58"/>
  <c r="J132" i="58"/>
  <c r="J131" i="58"/>
  <c r="J129" i="58"/>
  <c r="J128" i="58"/>
  <c r="J127" i="58"/>
  <c r="J126" i="58"/>
  <c r="J125" i="58"/>
  <c r="J123" i="58"/>
  <c r="J122" i="58"/>
  <c r="J121" i="58"/>
  <c r="J120" i="58"/>
  <c r="J119" i="58"/>
  <c r="J117" i="58"/>
  <c r="J116" i="58"/>
  <c r="J115" i="58"/>
  <c r="J114" i="58"/>
  <c r="J113" i="58"/>
  <c r="J111" i="58"/>
  <c r="J110" i="58"/>
  <c r="J109" i="58"/>
  <c r="J108" i="58"/>
  <c r="J107" i="58"/>
  <c r="J105" i="58"/>
  <c r="J104" i="58"/>
  <c r="J103" i="58"/>
  <c r="J102" i="58"/>
  <c r="J101" i="58"/>
  <c r="J99" i="58"/>
  <c r="J98" i="58"/>
  <c r="J97" i="58"/>
  <c r="J96" i="58"/>
  <c r="J95" i="58"/>
  <c r="J93" i="58"/>
  <c r="J92" i="58"/>
  <c r="J91" i="58"/>
  <c r="J90" i="58"/>
  <c r="J89" i="58"/>
  <c r="J87" i="58"/>
  <c r="J86" i="58"/>
  <c r="J85" i="58"/>
  <c r="J84" i="58"/>
  <c r="J83" i="58"/>
  <c r="J81" i="58"/>
  <c r="J80" i="58"/>
  <c r="J79" i="58"/>
  <c r="J78" i="58"/>
  <c r="J77" i="58"/>
  <c r="J75" i="58"/>
  <c r="J74" i="58"/>
  <c r="J73" i="58"/>
  <c r="J72" i="58"/>
  <c r="J71" i="58"/>
  <c r="J69" i="58"/>
  <c r="J68" i="58"/>
  <c r="J67" i="58"/>
  <c r="J66" i="58"/>
  <c r="J65" i="58"/>
  <c r="J63" i="58"/>
  <c r="J62" i="58"/>
  <c r="J61" i="58"/>
  <c r="J60" i="58"/>
  <c r="J59" i="58"/>
  <c r="J57" i="58"/>
  <c r="J56" i="58"/>
  <c r="J55" i="58"/>
  <c r="J54" i="58"/>
  <c r="J53" i="58"/>
  <c r="J51" i="58"/>
  <c r="J50" i="58"/>
  <c r="J49" i="58"/>
  <c r="J48" i="58"/>
  <c r="J47" i="58"/>
  <c r="J45" i="58"/>
  <c r="J44" i="58"/>
  <c r="J43" i="58"/>
  <c r="J42" i="58"/>
  <c r="J41" i="58"/>
  <c r="J39" i="58"/>
  <c r="J38" i="58"/>
  <c r="J37" i="58"/>
  <c r="J36" i="58"/>
  <c r="J35" i="58"/>
  <c r="J33" i="58"/>
  <c r="J32" i="58"/>
  <c r="J31" i="58"/>
  <c r="J30" i="58"/>
  <c r="J29" i="58"/>
  <c r="J27" i="58"/>
  <c r="J26" i="58"/>
  <c r="J25" i="58"/>
  <c r="J24" i="58"/>
  <c r="J23" i="58"/>
  <c r="J21" i="58"/>
  <c r="J20" i="58"/>
  <c r="J19" i="58"/>
  <c r="J18" i="58"/>
  <c r="J17" i="58"/>
  <c r="J15" i="58"/>
  <c r="J14" i="58"/>
  <c r="J13" i="58"/>
  <c r="J12" i="58"/>
  <c r="J11" i="58"/>
  <c r="J9" i="58"/>
  <c r="J8" i="58"/>
  <c r="J7" i="58"/>
  <c r="J6" i="58"/>
  <c r="J5" i="58"/>
  <c r="J147" i="57"/>
  <c r="J146" i="57"/>
  <c r="J145" i="57"/>
  <c r="J144" i="57"/>
  <c r="J143" i="57"/>
  <c r="J141" i="57"/>
  <c r="J140" i="57"/>
  <c r="J139" i="57"/>
  <c r="J138" i="57"/>
  <c r="J137" i="57"/>
  <c r="J135" i="57"/>
  <c r="J134" i="57"/>
  <c r="J133" i="57"/>
  <c r="J132" i="57"/>
  <c r="J131" i="57"/>
  <c r="J129" i="57"/>
  <c r="J128" i="57"/>
  <c r="J127" i="57"/>
  <c r="J126" i="57"/>
  <c r="J125" i="57"/>
  <c r="J123" i="57"/>
  <c r="J122" i="57"/>
  <c r="J121" i="57"/>
  <c r="J120" i="57"/>
  <c r="J119" i="57"/>
  <c r="J117" i="57"/>
  <c r="J116" i="57"/>
  <c r="J115" i="57"/>
  <c r="J114" i="57"/>
  <c r="J113" i="57"/>
  <c r="J111" i="57"/>
  <c r="J110" i="57"/>
  <c r="J109" i="57"/>
  <c r="J108" i="57"/>
  <c r="J107" i="57"/>
  <c r="J105" i="57"/>
  <c r="J104" i="57"/>
  <c r="J103" i="57"/>
  <c r="J102" i="57"/>
  <c r="J101" i="57"/>
  <c r="J99" i="57"/>
  <c r="J98" i="57"/>
  <c r="J97" i="57"/>
  <c r="J96" i="57"/>
  <c r="J95" i="57"/>
  <c r="J93" i="57"/>
  <c r="J92" i="57"/>
  <c r="J91" i="57"/>
  <c r="J90" i="57"/>
  <c r="J89" i="57"/>
  <c r="J87" i="57"/>
  <c r="J86" i="57"/>
  <c r="J85" i="57"/>
  <c r="J84" i="57"/>
  <c r="J83" i="57"/>
  <c r="J81" i="57"/>
  <c r="J80" i="57"/>
  <c r="J79" i="57"/>
  <c r="J78" i="57"/>
  <c r="J77" i="57"/>
  <c r="J75" i="57"/>
  <c r="J74" i="57"/>
  <c r="J73" i="57"/>
  <c r="J72" i="57"/>
  <c r="J71" i="57"/>
  <c r="J69" i="57"/>
  <c r="J68" i="57"/>
  <c r="J67" i="57"/>
  <c r="J66" i="57"/>
  <c r="J65" i="57"/>
  <c r="J63" i="57"/>
  <c r="J62" i="57"/>
  <c r="J61" i="57"/>
  <c r="J60" i="57"/>
  <c r="J59" i="57"/>
  <c r="J57" i="57"/>
  <c r="J56" i="57"/>
  <c r="J55" i="57"/>
  <c r="J54" i="57"/>
  <c r="J53" i="57"/>
  <c r="J51" i="57"/>
  <c r="J50" i="57"/>
  <c r="J49" i="57"/>
  <c r="J48" i="57"/>
  <c r="J47" i="57"/>
  <c r="J45" i="57"/>
  <c r="J44" i="57"/>
  <c r="J43" i="57"/>
  <c r="J42" i="57"/>
  <c r="J41" i="57"/>
  <c r="J39" i="57"/>
  <c r="J38" i="57"/>
  <c r="J37" i="57"/>
  <c r="J36" i="57"/>
  <c r="J35" i="57"/>
  <c r="J33" i="57"/>
  <c r="J32" i="57"/>
  <c r="J31" i="57"/>
  <c r="J30" i="57"/>
  <c r="J29" i="57"/>
  <c r="J27" i="57"/>
  <c r="J26" i="57"/>
  <c r="J25" i="57"/>
  <c r="J24" i="57"/>
  <c r="J23" i="57"/>
  <c r="J21" i="57"/>
  <c r="J20" i="57"/>
  <c r="J19" i="57"/>
  <c r="J18" i="57"/>
  <c r="J17" i="57"/>
  <c r="J15" i="57"/>
  <c r="J14" i="57"/>
  <c r="J13" i="57"/>
  <c r="J12" i="57"/>
  <c r="J11" i="57"/>
  <c r="J9" i="57"/>
  <c r="J8" i="57"/>
  <c r="J7" i="57"/>
  <c r="J6" i="57"/>
  <c r="J5" i="57"/>
  <c r="J36" i="59" l="1"/>
  <c r="F43" i="56" s="1"/>
  <c r="J82" i="58"/>
  <c r="N17" i="56" s="1"/>
  <c r="J130" i="58"/>
  <c r="N25" i="56" s="1"/>
  <c r="J82" i="57"/>
  <c r="F17" i="56" s="1"/>
  <c r="J130" i="57"/>
  <c r="F25" i="56" s="1"/>
  <c r="J68" i="60"/>
  <c r="N51" i="56" s="1"/>
  <c r="J20" i="59"/>
  <c r="F39" i="56" s="1"/>
  <c r="J44" i="59"/>
  <c r="F45" i="56" s="1"/>
  <c r="J118" i="58"/>
  <c r="N23" i="56" s="1"/>
  <c r="J70" i="58"/>
  <c r="N15" i="56" s="1"/>
  <c r="J34" i="58"/>
  <c r="N9" i="56" s="1"/>
  <c r="J76" i="60"/>
  <c r="N53" i="56" s="1"/>
  <c r="J28" i="60"/>
  <c r="N41" i="56" s="1"/>
  <c r="J112" i="60"/>
  <c r="N62" i="56" s="1"/>
  <c r="J60" i="60"/>
  <c r="N49" i="56" s="1"/>
  <c r="J52" i="60"/>
  <c r="N47" i="56" s="1"/>
  <c r="J16" i="59"/>
  <c r="F38" i="56" s="1"/>
  <c r="J52" i="59"/>
  <c r="F47" i="56" s="1"/>
  <c r="J56" i="59"/>
  <c r="F48" i="56" s="1"/>
  <c r="J94" i="58"/>
  <c r="N19" i="56" s="1"/>
  <c r="J106" i="58"/>
  <c r="N21" i="56" s="1"/>
  <c r="J154" i="58"/>
  <c r="N29" i="56" s="1"/>
  <c r="J16" i="58"/>
  <c r="N6" i="56" s="1"/>
  <c r="J160" i="58"/>
  <c r="N30" i="56" s="1"/>
  <c r="J40" i="58"/>
  <c r="N10" i="56" s="1"/>
  <c r="J58" i="58"/>
  <c r="N13" i="56" s="1"/>
  <c r="J106" i="57"/>
  <c r="F21" i="56" s="1"/>
  <c r="J16" i="57"/>
  <c r="F6" i="56" s="1"/>
  <c r="J12" i="60"/>
  <c r="N37" i="56" s="1"/>
  <c r="J72" i="60"/>
  <c r="N52" i="56" s="1"/>
  <c r="J84" i="60"/>
  <c r="N55" i="56" s="1"/>
  <c r="J104" i="60"/>
  <c r="N60" i="56" s="1"/>
  <c r="J36" i="60"/>
  <c r="N43" i="56" s="1"/>
  <c r="J44" i="60"/>
  <c r="N45" i="56" s="1"/>
  <c r="J16" i="60"/>
  <c r="N38" i="56" s="1"/>
  <c r="J88" i="60"/>
  <c r="N56" i="56" s="1"/>
  <c r="J108" i="60"/>
  <c r="N61" i="56" s="1"/>
  <c r="J48" i="60"/>
  <c r="N46" i="56" s="1"/>
  <c r="J20" i="60"/>
  <c r="N39" i="56" s="1"/>
  <c r="J100" i="60"/>
  <c r="N59" i="56" s="1"/>
  <c r="J92" i="60"/>
  <c r="N57" i="56" s="1"/>
  <c r="J96" i="60"/>
  <c r="N58" i="56" s="1"/>
  <c r="J80" i="60"/>
  <c r="N54" i="56" s="1"/>
  <c r="J64" i="60"/>
  <c r="N50" i="56" s="1"/>
  <c r="J56" i="60"/>
  <c r="N48" i="56" s="1"/>
  <c r="J32" i="60"/>
  <c r="N42" i="56" s="1"/>
  <c r="J40" i="60"/>
  <c r="N44" i="56" s="1"/>
  <c r="J24" i="60"/>
  <c r="N40" i="56" s="1"/>
  <c r="J8" i="60"/>
  <c r="N36" i="56" s="1"/>
  <c r="J48" i="59"/>
  <c r="F46" i="56" s="1"/>
  <c r="J28" i="59"/>
  <c r="F41" i="56" s="1"/>
  <c r="J32" i="59"/>
  <c r="F42" i="56" s="1"/>
  <c r="J40" i="59"/>
  <c r="F44" i="56" s="1"/>
  <c r="J24" i="59"/>
  <c r="F40" i="56" s="1"/>
  <c r="J12" i="59"/>
  <c r="F37" i="56" s="1"/>
  <c r="J8" i="59"/>
  <c r="F36" i="56" s="1"/>
  <c r="J166" i="58"/>
  <c r="N31" i="56" s="1"/>
  <c r="J172" i="58"/>
  <c r="N32" i="56" s="1"/>
  <c r="J142" i="58"/>
  <c r="N27" i="56" s="1"/>
  <c r="J136" i="58"/>
  <c r="N26" i="56" s="1"/>
  <c r="J148" i="58"/>
  <c r="N28" i="56" s="1"/>
  <c r="J112" i="58"/>
  <c r="N22" i="56" s="1"/>
  <c r="J124" i="58"/>
  <c r="N24" i="56" s="1"/>
  <c r="J88" i="58"/>
  <c r="N18" i="56" s="1"/>
  <c r="J100" i="58"/>
  <c r="N20" i="56" s="1"/>
  <c r="J76" i="58"/>
  <c r="N16" i="56" s="1"/>
  <c r="J64" i="58"/>
  <c r="N14" i="56" s="1"/>
  <c r="J52" i="58"/>
  <c r="N12" i="56" s="1"/>
  <c r="J46" i="58"/>
  <c r="N11" i="56" s="1"/>
  <c r="J28" i="58"/>
  <c r="N8" i="56" s="1"/>
  <c r="J22" i="58"/>
  <c r="N7" i="56" s="1"/>
  <c r="J10" i="58"/>
  <c r="N5" i="56" s="1"/>
  <c r="J58" i="57"/>
  <c r="F13" i="56" s="1"/>
  <c r="J142" i="57"/>
  <c r="F27" i="56" s="1"/>
  <c r="J94" i="57"/>
  <c r="F19" i="56" s="1"/>
  <c r="J112" i="57"/>
  <c r="F22" i="56" s="1"/>
  <c r="J34" i="57"/>
  <c r="F9" i="56" s="1"/>
  <c r="J148" i="57"/>
  <c r="F28" i="56" s="1"/>
  <c r="J124" i="57"/>
  <c r="F24" i="56" s="1"/>
  <c r="J136" i="57"/>
  <c r="F26" i="56" s="1"/>
  <c r="J118" i="57"/>
  <c r="F23" i="56" s="1"/>
  <c r="J88" i="57"/>
  <c r="F18" i="56" s="1"/>
  <c r="J100" i="57"/>
  <c r="F20" i="56" s="1"/>
  <c r="J76" i="57"/>
  <c r="F16" i="56" s="1"/>
  <c r="J70" i="57"/>
  <c r="F15" i="56" s="1"/>
  <c r="J52" i="57"/>
  <c r="F12" i="56" s="1"/>
  <c r="J64" i="57"/>
  <c r="F14" i="56" s="1"/>
  <c r="J40" i="57"/>
  <c r="F10" i="56" s="1"/>
  <c r="J46" i="57"/>
  <c r="F11" i="56" s="1"/>
  <c r="J28" i="57"/>
  <c r="F8" i="56" s="1"/>
  <c r="J22" i="57"/>
  <c r="F7" i="56" s="1"/>
  <c r="J10" i="57"/>
  <c r="F5" i="56" s="1"/>
  <c r="C4" i="49" l="1"/>
  <c r="C5" i="49"/>
  <c r="C3" i="49"/>
  <c r="C6" i="49"/>
  <c r="E78" i="56"/>
  <c r="F78" i="56" s="1"/>
  <c r="E77" i="56"/>
  <c r="F77" i="56" s="1"/>
  <c r="E76" i="56"/>
  <c r="F76" i="56" s="1"/>
  <c r="E75" i="56"/>
  <c r="F75" i="56" s="1"/>
  <c r="E74" i="56"/>
  <c r="F74" i="56" s="1"/>
  <c r="E73" i="56"/>
  <c r="F73" i="56" s="1"/>
  <c r="E72" i="56"/>
  <c r="F72" i="56" s="1"/>
  <c r="H72" i="56" s="1"/>
  <c r="E71" i="56"/>
  <c r="F71" i="56" s="1"/>
  <c r="E70" i="56"/>
  <c r="F70" i="56" s="1"/>
  <c r="E69" i="56"/>
  <c r="F69" i="56" s="1"/>
  <c r="E68" i="56"/>
  <c r="F68" i="56" s="1"/>
  <c r="E67" i="56"/>
  <c r="F67" i="56" s="1"/>
  <c r="E66" i="56"/>
  <c r="F66" i="56" s="1"/>
  <c r="G78" i="56"/>
  <c r="G77" i="56"/>
  <c r="G76" i="56"/>
  <c r="G75" i="56"/>
  <c r="G74" i="56"/>
  <c r="G73" i="56"/>
  <c r="G72" i="56"/>
  <c r="G71" i="56"/>
  <c r="G70" i="56"/>
  <c r="G69" i="56"/>
  <c r="G68" i="56"/>
  <c r="G67" i="56"/>
  <c r="G66" i="56"/>
  <c r="O62" i="56"/>
  <c r="P62" i="56" s="1"/>
  <c r="O61" i="56"/>
  <c r="P61" i="56" s="1"/>
  <c r="O60" i="56"/>
  <c r="P60" i="56" s="1"/>
  <c r="O59" i="56"/>
  <c r="P59" i="56" s="1"/>
  <c r="O58" i="56"/>
  <c r="P58" i="56" s="1"/>
  <c r="O57" i="56"/>
  <c r="P57" i="56" s="1"/>
  <c r="O56" i="56"/>
  <c r="P56" i="56" s="1"/>
  <c r="O55" i="56"/>
  <c r="P55" i="56" s="1"/>
  <c r="O54" i="56"/>
  <c r="P54" i="56" s="1"/>
  <c r="O53" i="56"/>
  <c r="P53" i="56" s="1"/>
  <c r="O52" i="56"/>
  <c r="P52" i="56" s="1"/>
  <c r="O51" i="56"/>
  <c r="P51" i="56" s="1"/>
  <c r="O50" i="56"/>
  <c r="P50" i="56" s="1"/>
  <c r="O49" i="56"/>
  <c r="P49" i="56" s="1"/>
  <c r="G49" i="56"/>
  <c r="H49" i="56" s="1"/>
  <c r="O48" i="56"/>
  <c r="P48" i="56" s="1"/>
  <c r="G48" i="56"/>
  <c r="H48" i="56" s="1"/>
  <c r="O47" i="56"/>
  <c r="P47" i="56" s="1"/>
  <c r="G47" i="56"/>
  <c r="H47" i="56" s="1"/>
  <c r="O46" i="56"/>
  <c r="P46" i="56" s="1"/>
  <c r="G46" i="56"/>
  <c r="H46" i="56" s="1"/>
  <c r="O45" i="56"/>
  <c r="P45" i="56" s="1"/>
  <c r="G45" i="56"/>
  <c r="H45" i="56" s="1"/>
  <c r="O44" i="56"/>
  <c r="P44" i="56" s="1"/>
  <c r="G44" i="56"/>
  <c r="H44" i="56" s="1"/>
  <c r="O43" i="56"/>
  <c r="P43" i="56" s="1"/>
  <c r="G43" i="56"/>
  <c r="H43" i="56" s="1"/>
  <c r="O42" i="56"/>
  <c r="P42" i="56" s="1"/>
  <c r="G42" i="56"/>
  <c r="H42" i="56" s="1"/>
  <c r="O41" i="56"/>
  <c r="P41" i="56" s="1"/>
  <c r="G41" i="56"/>
  <c r="H41" i="56" s="1"/>
  <c r="O40" i="56"/>
  <c r="P40" i="56" s="1"/>
  <c r="G40" i="56"/>
  <c r="H40" i="56" s="1"/>
  <c r="O39" i="56"/>
  <c r="P39" i="56" s="1"/>
  <c r="G39" i="56"/>
  <c r="H39" i="56" s="1"/>
  <c r="O38" i="56"/>
  <c r="P38" i="56" s="1"/>
  <c r="G38" i="56"/>
  <c r="H38" i="56" s="1"/>
  <c r="O37" i="56"/>
  <c r="P37" i="56" s="1"/>
  <c r="G37" i="56"/>
  <c r="H37" i="56" s="1"/>
  <c r="O36" i="56"/>
  <c r="P36" i="56" s="1"/>
  <c r="G36" i="56"/>
  <c r="H36" i="56" s="1"/>
  <c r="O32" i="56"/>
  <c r="P32" i="56" s="1"/>
  <c r="O31" i="56"/>
  <c r="P31" i="56" s="1"/>
  <c r="O30" i="56"/>
  <c r="P30" i="56" s="1"/>
  <c r="O29" i="56"/>
  <c r="P29" i="56" s="1"/>
  <c r="O28" i="56"/>
  <c r="P28" i="56" s="1"/>
  <c r="G28" i="56"/>
  <c r="H28" i="56" s="1"/>
  <c r="O27" i="56"/>
  <c r="P27" i="56" s="1"/>
  <c r="G27" i="56"/>
  <c r="H27" i="56" s="1"/>
  <c r="O26" i="56"/>
  <c r="P26" i="56" s="1"/>
  <c r="G26" i="56"/>
  <c r="H26" i="56" s="1"/>
  <c r="O25" i="56"/>
  <c r="P25" i="56" s="1"/>
  <c r="G25" i="56"/>
  <c r="H25" i="56" s="1"/>
  <c r="O24" i="56"/>
  <c r="P24" i="56" s="1"/>
  <c r="G24" i="56"/>
  <c r="H24" i="56" s="1"/>
  <c r="O23" i="56"/>
  <c r="P23" i="56" s="1"/>
  <c r="G23" i="56"/>
  <c r="H23" i="56" s="1"/>
  <c r="O22" i="56"/>
  <c r="P22" i="56" s="1"/>
  <c r="G22" i="56"/>
  <c r="H22" i="56" s="1"/>
  <c r="O21" i="56"/>
  <c r="P21" i="56" s="1"/>
  <c r="G21" i="56"/>
  <c r="H21" i="56" s="1"/>
  <c r="O20" i="56"/>
  <c r="P20" i="56" s="1"/>
  <c r="G20" i="56"/>
  <c r="H20" i="56" s="1"/>
  <c r="O19" i="56"/>
  <c r="P19" i="56" s="1"/>
  <c r="G19" i="56"/>
  <c r="H19" i="56" s="1"/>
  <c r="O18" i="56"/>
  <c r="P18" i="56" s="1"/>
  <c r="G18" i="56"/>
  <c r="H18" i="56" s="1"/>
  <c r="O17" i="56"/>
  <c r="P17" i="56" s="1"/>
  <c r="G17" i="56"/>
  <c r="H17" i="56" s="1"/>
  <c r="O16" i="56"/>
  <c r="P16" i="56" s="1"/>
  <c r="G16" i="56"/>
  <c r="H16" i="56" s="1"/>
  <c r="O15" i="56"/>
  <c r="P15" i="56" s="1"/>
  <c r="G15" i="56"/>
  <c r="H15" i="56" s="1"/>
  <c r="O14" i="56"/>
  <c r="P14" i="56" s="1"/>
  <c r="G14" i="56"/>
  <c r="H14" i="56" s="1"/>
  <c r="O13" i="56"/>
  <c r="P13" i="56" s="1"/>
  <c r="G13" i="56"/>
  <c r="H13" i="56" s="1"/>
  <c r="O12" i="56"/>
  <c r="P12" i="56" s="1"/>
  <c r="G12" i="56"/>
  <c r="H12" i="56" s="1"/>
  <c r="P11" i="56"/>
  <c r="O11" i="56"/>
  <c r="G11" i="56"/>
  <c r="H11" i="56" s="1"/>
  <c r="O10" i="56"/>
  <c r="P10" i="56" s="1"/>
  <c r="G10" i="56"/>
  <c r="H10" i="56" s="1"/>
  <c r="O9" i="56"/>
  <c r="P9" i="56" s="1"/>
  <c r="G9" i="56"/>
  <c r="H9" i="56" s="1"/>
  <c r="O8" i="56"/>
  <c r="P8" i="56" s="1"/>
  <c r="G8" i="56"/>
  <c r="H8" i="56" s="1"/>
  <c r="O7" i="56"/>
  <c r="P7" i="56" s="1"/>
  <c r="G7" i="56"/>
  <c r="H7" i="56" s="1"/>
  <c r="O6" i="56"/>
  <c r="P6" i="56" s="1"/>
  <c r="G6" i="56"/>
  <c r="H6" i="56" s="1"/>
  <c r="O5" i="56"/>
  <c r="P5" i="56" s="1"/>
  <c r="G5" i="56"/>
  <c r="H5" i="56" s="1"/>
  <c r="H71" i="56" l="1"/>
  <c r="H66" i="56"/>
  <c r="H67" i="56"/>
  <c r="H75" i="56"/>
  <c r="H68" i="56"/>
  <c r="H76" i="56"/>
  <c r="H69" i="56"/>
  <c r="H77" i="56"/>
  <c r="H70" i="56"/>
  <c r="H78" i="56"/>
  <c r="D6" i="49"/>
  <c r="D5" i="49"/>
  <c r="D4" i="49"/>
  <c r="D3" i="49"/>
  <c r="H73" i="56"/>
  <c r="H74" i="56"/>
  <c r="F79" i="56"/>
  <c r="C7" i="49" s="1"/>
  <c r="H79" i="56" l="1"/>
  <c r="D7" i="49" s="1"/>
  <c r="I57" i="39"/>
  <c r="I56" i="39"/>
  <c r="I55" i="39"/>
  <c r="I54" i="39"/>
  <c r="I53" i="39"/>
  <c r="I51" i="39"/>
  <c r="I50" i="39"/>
  <c r="I49" i="39"/>
  <c r="I48" i="39"/>
  <c r="I47" i="39"/>
  <c r="I45" i="39"/>
  <c r="I44" i="39"/>
  <c r="I43" i="39"/>
  <c r="I42" i="39"/>
  <c r="I41" i="39"/>
  <c r="I39" i="39"/>
  <c r="I38" i="39"/>
  <c r="I37" i="39"/>
  <c r="I36" i="39"/>
  <c r="I35" i="39"/>
  <c r="I33" i="39"/>
  <c r="I32" i="39"/>
  <c r="I31" i="39"/>
  <c r="I30" i="39"/>
  <c r="I29" i="39"/>
  <c r="I27" i="39"/>
  <c r="I26" i="39"/>
  <c r="I25" i="39"/>
  <c r="I24" i="39"/>
  <c r="I23" i="39"/>
  <c r="I21" i="39"/>
  <c r="I20" i="39"/>
  <c r="I19" i="39"/>
  <c r="I18" i="39"/>
  <c r="I17" i="39"/>
  <c r="I15" i="39"/>
  <c r="I14" i="39"/>
  <c r="I13" i="39"/>
  <c r="I12" i="39"/>
  <c r="I11" i="39"/>
  <c r="I9" i="39"/>
  <c r="I8" i="39"/>
  <c r="I7" i="39"/>
  <c r="I6" i="39"/>
  <c r="I5" i="39"/>
  <c r="I93" i="38"/>
  <c r="I92" i="38"/>
  <c r="I91" i="38"/>
  <c r="I90" i="38"/>
  <c r="I89" i="38"/>
  <c r="I87" i="38"/>
  <c r="I86" i="38"/>
  <c r="I85" i="38"/>
  <c r="I84" i="38"/>
  <c r="I83" i="38"/>
  <c r="I81" i="38"/>
  <c r="I80" i="38"/>
  <c r="I79" i="38"/>
  <c r="I78" i="38"/>
  <c r="I77" i="38"/>
  <c r="I75" i="38"/>
  <c r="I74" i="38"/>
  <c r="I73" i="38"/>
  <c r="I72" i="38"/>
  <c r="I71" i="38"/>
  <c r="I69" i="38"/>
  <c r="I68" i="38"/>
  <c r="I67" i="38"/>
  <c r="I66" i="38"/>
  <c r="I65" i="38"/>
  <c r="I63" i="38"/>
  <c r="I62" i="38"/>
  <c r="I61" i="38"/>
  <c r="I60" i="38"/>
  <c r="I59" i="38"/>
  <c r="I57" i="38"/>
  <c r="I56" i="38"/>
  <c r="I55" i="38"/>
  <c r="I54" i="38"/>
  <c r="I53" i="38"/>
  <c r="I51" i="38"/>
  <c r="I50" i="38"/>
  <c r="I49" i="38"/>
  <c r="I48" i="38"/>
  <c r="I47" i="38"/>
  <c r="I45" i="38"/>
  <c r="I44" i="38"/>
  <c r="I43" i="38"/>
  <c r="I42" i="38"/>
  <c r="I41" i="38"/>
  <c r="I39" i="38"/>
  <c r="I38" i="38"/>
  <c r="I37" i="38"/>
  <c r="I36" i="38"/>
  <c r="I35" i="38"/>
  <c r="I33" i="38"/>
  <c r="I32" i="38"/>
  <c r="I31" i="38"/>
  <c r="I30" i="38"/>
  <c r="I29" i="38"/>
  <c r="I27" i="38"/>
  <c r="I26" i="38"/>
  <c r="I25" i="38"/>
  <c r="I24" i="38"/>
  <c r="I23" i="38"/>
  <c r="I21" i="38"/>
  <c r="I20" i="38"/>
  <c r="I19" i="38"/>
  <c r="I18" i="38"/>
  <c r="I17" i="38"/>
  <c r="I15" i="38"/>
  <c r="I14" i="38"/>
  <c r="I13" i="38"/>
  <c r="I12" i="38"/>
  <c r="I11" i="38"/>
  <c r="I9" i="38"/>
  <c r="I8" i="38"/>
  <c r="I7" i="38"/>
  <c r="I6" i="38"/>
  <c r="I5" i="38"/>
  <c r="J57" i="39" l="1"/>
  <c r="J56" i="39"/>
  <c r="J55" i="39"/>
  <c r="J54" i="39"/>
  <c r="J53" i="39"/>
  <c r="J51" i="39"/>
  <c r="J50" i="39"/>
  <c r="J49" i="39"/>
  <c r="J48" i="39"/>
  <c r="J47" i="39"/>
  <c r="J45" i="39"/>
  <c r="J44" i="39"/>
  <c r="J43" i="39"/>
  <c r="J42" i="39"/>
  <c r="J41" i="39"/>
  <c r="J39" i="39"/>
  <c r="J38" i="39"/>
  <c r="J37" i="39"/>
  <c r="J36" i="39"/>
  <c r="J35" i="39"/>
  <c r="J33" i="39"/>
  <c r="J32" i="39"/>
  <c r="J31" i="39"/>
  <c r="J30" i="39"/>
  <c r="J29" i="39"/>
  <c r="J27" i="39"/>
  <c r="J26" i="39"/>
  <c r="J25" i="39"/>
  <c r="J24" i="39"/>
  <c r="J23" i="39"/>
  <c r="J21" i="39"/>
  <c r="J20" i="39"/>
  <c r="J19" i="39"/>
  <c r="J18" i="39"/>
  <c r="J17" i="39"/>
  <c r="J15" i="39"/>
  <c r="J14" i="39"/>
  <c r="J13" i="39"/>
  <c r="J12" i="39"/>
  <c r="J11" i="39"/>
  <c r="J9" i="39"/>
  <c r="J8" i="39"/>
  <c r="J7" i="39"/>
  <c r="J6" i="39"/>
  <c r="J5" i="39"/>
  <c r="J93" i="38"/>
  <c r="J92" i="38"/>
  <c r="J91" i="38"/>
  <c r="J90" i="38"/>
  <c r="J89" i="38"/>
  <c r="J87" i="38"/>
  <c r="J86" i="38"/>
  <c r="J85" i="38"/>
  <c r="J84" i="38"/>
  <c r="J83" i="38"/>
  <c r="J81" i="38"/>
  <c r="J80" i="38"/>
  <c r="J79" i="38"/>
  <c r="J78" i="38"/>
  <c r="J77" i="38"/>
  <c r="J75" i="38"/>
  <c r="J74" i="38"/>
  <c r="J73" i="38"/>
  <c r="J72" i="38"/>
  <c r="J71" i="38"/>
  <c r="J69" i="38"/>
  <c r="J68" i="38"/>
  <c r="J67" i="38"/>
  <c r="J66" i="38"/>
  <c r="J65" i="38"/>
  <c r="J63" i="38"/>
  <c r="J62" i="38"/>
  <c r="J61" i="38"/>
  <c r="J60" i="38"/>
  <c r="J59" i="38"/>
  <c r="J57" i="38"/>
  <c r="J56" i="38"/>
  <c r="J55" i="38"/>
  <c r="J54" i="38"/>
  <c r="J53" i="38"/>
  <c r="J51" i="38"/>
  <c r="J50" i="38"/>
  <c r="J49" i="38"/>
  <c r="J48" i="38"/>
  <c r="J47" i="38"/>
  <c r="J45" i="38"/>
  <c r="J44" i="38"/>
  <c r="J43" i="38"/>
  <c r="J42" i="38"/>
  <c r="J41" i="38"/>
  <c r="J39" i="38"/>
  <c r="J38" i="38"/>
  <c r="J37" i="38"/>
  <c r="J36" i="38"/>
  <c r="J35" i="38"/>
  <c r="J33" i="38"/>
  <c r="J32" i="38"/>
  <c r="J31" i="38"/>
  <c r="J30" i="38"/>
  <c r="J29" i="38"/>
  <c r="J27" i="38"/>
  <c r="J26" i="38"/>
  <c r="J25" i="38"/>
  <c r="J24" i="38"/>
  <c r="J23" i="38"/>
  <c r="J21" i="38"/>
  <c r="J20" i="38"/>
  <c r="J19" i="38"/>
  <c r="J18" i="38"/>
  <c r="J17" i="38"/>
  <c r="J15" i="38"/>
  <c r="J14" i="38"/>
  <c r="J13" i="38"/>
  <c r="J12" i="38"/>
  <c r="J11" i="38"/>
  <c r="J9" i="38"/>
  <c r="J8" i="38"/>
  <c r="J7" i="38"/>
  <c r="J6" i="38"/>
  <c r="J5" i="38"/>
  <c r="J40" i="39" l="1"/>
  <c r="N10" i="48" s="1"/>
  <c r="P10" i="48" s="1"/>
  <c r="J28" i="39"/>
  <c r="N8" i="48" s="1"/>
  <c r="P8" i="48" s="1"/>
  <c r="J16" i="38"/>
  <c r="F6" i="48" s="1"/>
  <c r="H6" i="48" s="1"/>
  <c r="J16" i="39"/>
  <c r="N6" i="48" s="1"/>
  <c r="P6" i="48" s="1"/>
  <c r="J10" i="38"/>
  <c r="F5" i="48" s="1"/>
  <c r="H5" i="48" s="1"/>
  <c r="J70" i="38"/>
  <c r="F15" i="48" s="1"/>
  <c r="H15" i="48" s="1"/>
  <c r="J34" i="38"/>
  <c r="F9" i="48" s="1"/>
  <c r="H9" i="48" s="1"/>
  <c r="J82" i="38"/>
  <c r="F17" i="48" s="1"/>
  <c r="H17" i="48" s="1"/>
  <c r="J58" i="38"/>
  <c r="F13" i="48" s="1"/>
  <c r="H13" i="48" s="1"/>
  <c r="J88" i="38"/>
  <c r="F18" i="48" s="1"/>
  <c r="H18" i="48" s="1"/>
  <c r="J52" i="38"/>
  <c r="F12" i="48" s="1"/>
  <c r="H12" i="48" s="1"/>
  <c r="J64" i="38"/>
  <c r="F14" i="48" s="1"/>
  <c r="H14" i="48" s="1"/>
  <c r="J28" i="38"/>
  <c r="F8" i="48" s="1"/>
  <c r="H8" i="48" s="1"/>
  <c r="J46" i="38"/>
  <c r="F11" i="48" s="1"/>
  <c r="H11" i="48" s="1"/>
  <c r="J76" i="38"/>
  <c r="F16" i="48" s="1"/>
  <c r="H16" i="48" s="1"/>
  <c r="J94" i="38"/>
  <c r="F19" i="48" s="1"/>
  <c r="H19" i="48" s="1"/>
  <c r="J40" i="38"/>
  <c r="F10" i="48" s="1"/>
  <c r="H10" i="48" s="1"/>
  <c r="J22" i="38"/>
  <c r="F7" i="48" s="1"/>
  <c r="H7" i="48" s="1"/>
  <c r="J10" i="39"/>
  <c r="N5" i="48" s="1"/>
  <c r="P5" i="48" s="1"/>
  <c r="J46" i="39"/>
  <c r="N11" i="48" s="1"/>
  <c r="P11" i="48" s="1"/>
  <c r="J58" i="39"/>
  <c r="N13" i="48" s="1"/>
  <c r="P13" i="48" s="1"/>
  <c r="J22" i="39"/>
  <c r="N7" i="48" s="1"/>
  <c r="P7" i="48" s="1"/>
  <c r="J34" i="39"/>
  <c r="N9" i="48" s="1"/>
  <c r="P9" i="48" s="1"/>
  <c r="J52" i="39"/>
  <c r="N12" i="48" s="1"/>
  <c r="P12" i="48" s="1"/>
  <c r="D10" i="49" l="1"/>
  <c r="C10" i="49"/>
  <c r="C9" i="49"/>
  <c r="D9" i="49"/>
  <c r="D8" i="49" l="1"/>
  <c r="C8" i="49"/>
  <c r="D2" i="49" l="1"/>
  <c r="D14" i="49" s="1"/>
  <c r="C2" i="49"/>
</calcChain>
</file>

<file path=xl/sharedStrings.xml><?xml version="1.0" encoding="utf-8"?>
<sst xmlns="http://schemas.openxmlformats.org/spreadsheetml/2006/main" count="1845" uniqueCount="278">
  <si>
    <t>Revize elektrických zařízení skladů ČEPRO a.s.</t>
  </si>
  <si>
    <t>Název objektu</t>
  </si>
  <si>
    <t>ks</t>
  </si>
  <si>
    <t>MJ</t>
  </si>
  <si>
    <t>Druh výkonu</t>
  </si>
  <si>
    <t>Kč/MJ</t>
  </si>
  <si>
    <t xml:space="preserve">Celkem </t>
  </si>
  <si>
    <t>kpl</t>
  </si>
  <si>
    <t>Perioda (roky)</t>
  </si>
  <si>
    <t>Objekt</t>
  </si>
  <si>
    <t xml:space="preserve">Počet </t>
  </si>
  <si>
    <t>Revize svářeček a svařovacích agregátů</t>
  </si>
  <si>
    <t>Celkem cena revize elektrických přenosných spotřebičů a nářadí</t>
  </si>
  <si>
    <t>Zjištění stavu ochrany před úderem blesku</t>
  </si>
  <si>
    <t>Měření dle ČSN</t>
  </si>
  <si>
    <t>Měření a funkční zkoušky dle ČSN</t>
  </si>
  <si>
    <t>Svody a uzemnění</t>
  </si>
  <si>
    <t>Celkem cena revize elektrické instalace objektu</t>
  </si>
  <si>
    <t>Cena revize elektrické instalace objektu v prostředí Ex</t>
  </si>
  <si>
    <t>239</t>
  </si>
  <si>
    <t>070</t>
  </si>
  <si>
    <t>240</t>
  </si>
  <si>
    <t>222</t>
  </si>
  <si>
    <t>Motor v prostorech bez nebezpečí výbuchu</t>
  </si>
  <si>
    <t>Motor v prostorech s nebezpečím výbuchu</t>
  </si>
  <si>
    <t>524</t>
  </si>
  <si>
    <t>326</t>
  </si>
  <si>
    <t>033</t>
  </si>
  <si>
    <t>Administrativní budova</t>
  </si>
  <si>
    <t>Kč/Mj</t>
  </si>
  <si>
    <t>Datum poslední revize</t>
  </si>
  <si>
    <t>Revize elektrických přenosných spotřebičů a nářadí</t>
  </si>
  <si>
    <t>Revize el. stroje</t>
  </si>
  <si>
    <t>Revize staveništní rozvaděč</t>
  </si>
  <si>
    <t>Revize el. spotřebiče -  třída I.</t>
  </si>
  <si>
    <t>Revize el. spotřebiče -  třída II.</t>
  </si>
  <si>
    <t>Revize el. spotřebiče -  třída III.</t>
  </si>
  <si>
    <t>Zjištění stavu elektrické instalace</t>
  </si>
  <si>
    <t>Rozvaděče</t>
  </si>
  <si>
    <t>Vývody</t>
  </si>
  <si>
    <t>Sklad Sedlnice - položkový rozpočet (revize elektrické instalace v prostředí bez Ex)</t>
  </si>
  <si>
    <t>Osvětlení komunikací</t>
  </si>
  <si>
    <t xml:space="preserve">Rozvaděče </t>
  </si>
  <si>
    <t>223</t>
  </si>
  <si>
    <t>Kompresorovna</t>
  </si>
  <si>
    <t>Útulek blokařů</t>
  </si>
  <si>
    <t>Rozvodna NN</t>
  </si>
  <si>
    <t>300</t>
  </si>
  <si>
    <t>300 přípojka užitkové a požární vody</t>
  </si>
  <si>
    <t>311</t>
  </si>
  <si>
    <t>Vnitrozávodní kanalizace dešťová + ORL</t>
  </si>
  <si>
    <t>SO 326 CHČOV</t>
  </si>
  <si>
    <t>334.1</t>
  </si>
  <si>
    <t>Vnější silnoproudé rozvody</t>
  </si>
  <si>
    <t>350</t>
  </si>
  <si>
    <t>Osvětlení železniční vlečky</t>
  </si>
  <si>
    <t>380</t>
  </si>
  <si>
    <t xml:space="preserve">Železniční váha </t>
  </si>
  <si>
    <t>509.1</t>
  </si>
  <si>
    <t>Potrubní rozvody SHZ a SCHZ</t>
  </si>
  <si>
    <t>509.2</t>
  </si>
  <si>
    <t>Objekt SHZ a SCHZ</t>
  </si>
  <si>
    <t>Sklad Sedlnice - položkový rozpočet (revize elektrické instalace v prostředí Ex)</t>
  </si>
  <si>
    <t>190, 190/A</t>
  </si>
  <si>
    <t xml:space="preserve"> Výdejní lávky, aditivace + MaR 074.2</t>
  </si>
  <si>
    <t>Čerpací a přečerpávací stanice PHL, MaR 074.2</t>
  </si>
  <si>
    <t>Filtrační stanice PL JET, MaR 074.2</t>
  </si>
  <si>
    <t>Čerpací a přečerpávací stanice PHL + MaR 074.1</t>
  </si>
  <si>
    <t>H230/01-04</t>
  </si>
  <si>
    <t>Nádrže PHL I Etapa + MaR 074.1</t>
  </si>
  <si>
    <t>H230/05-10</t>
  </si>
  <si>
    <t>Nádrže PHL II Etapa, MaR 074.1</t>
  </si>
  <si>
    <t>Rekuperace BA par + MaR 074</t>
  </si>
  <si>
    <t>PS 326 CHČOV</t>
  </si>
  <si>
    <t>360</t>
  </si>
  <si>
    <t>Stáčení a výdej ŽC + MaR 074.1</t>
  </si>
  <si>
    <t>Cena revize elektrické instalace objektu v prostředí bez Ex</t>
  </si>
  <si>
    <t>Perioda revize (roky)</t>
  </si>
  <si>
    <t>Cena za jednu periodu</t>
  </si>
  <si>
    <t>Počet opakování za období 48 měsíců</t>
  </si>
  <si>
    <t>Cena celkem za období 48 měsíců</t>
  </si>
  <si>
    <t>Cena revize hromosvodu objektu prostředí bez Ex</t>
  </si>
  <si>
    <t>Cena revize hromosvodu objektu v prostředí Ex</t>
  </si>
  <si>
    <t>Cena revize elektrických přenosných spotřebičů a nářadí</t>
  </si>
  <si>
    <t>Sklad Sedlnice - rekapitulace cen + propočet cen za období 48 měsíců</t>
  </si>
  <si>
    <t>Cena celkem za jednu periodu</t>
  </si>
  <si>
    <t>Revize elektrické instalace v prostředí bez EX</t>
  </si>
  <si>
    <t>1 kpl</t>
  </si>
  <si>
    <t>1 ks</t>
  </si>
  <si>
    <t>Revize elektrické instalace v prostředí EX</t>
  </si>
  <si>
    <t>Revize hromosvodu v prostředí bez EX</t>
  </si>
  <si>
    <t>Revize hromosvodu v prostředí EX</t>
  </si>
  <si>
    <t>Revize svářeček a svařovacích agregátů (perioda 1 rok)</t>
  </si>
  <si>
    <t>Revize el. Stroje (perioda 1 rok)</t>
  </si>
  <si>
    <t>Revize staveništní rozvaděč (perioda 0,5 roku)</t>
  </si>
  <si>
    <t>Revize el. spotřebiče -  třída I. (perioda 0,25 roku)</t>
  </si>
  <si>
    <t>Revize el. spotřebiče -  třída I. (perioda 0,5 roku)</t>
  </si>
  <si>
    <t>Revize el. spotřebiče -  třída I. (perioda 1 rok)</t>
  </si>
  <si>
    <t>Revize el. spotřebiče -  třída I. (perioda 2 roky)</t>
  </si>
  <si>
    <t>Revize el. spotřebiče -  třída II. (perioda 0,5 roku)</t>
  </si>
  <si>
    <t>Revize el. spotřebiče -  třída II. (perioda 1 rok)</t>
  </si>
  <si>
    <t>Revize el. spotřebiče -  třída II. (perioda 2 roky)</t>
  </si>
  <si>
    <t>Revize el. spotřebiče -  třída III. (perioda 0,5 roku)</t>
  </si>
  <si>
    <t>Revize el. spotřebiče -  třída III. (perioda 1 rok)</t>
  </si>
  <si>
    <t>Revize el. spotřebiče -  třída III. (perioda 2 roky)</t>
  </si>
  <si>
    <t>SEDLNICE</t>
  </si>
  <si>
    <t>Cena revizí elektrické instalace objektů v prostředí bez Ex</t>
  </si>
  <si>
    <t>Cena revizí hromosvodu objektů v prostředí bez Ex</t>
  </si>
  <si>
    <t>Cena revizí elektrické instalace objektů v prostředí Ex</t>
  </si>
  <si>
    <t>Cena revizí hromosvodu objektů v prostředí Ex</t>
  </si>
  <si>
    <t>Cena revizí elektr. přenosných spotřebičů a nářadí</t>
  </si>
  <si>
    <t>Cena za MJ</t>
  </si>
  <si>
    <t>Jednotkové ceny položek revizí:</t>
  </si>
  <si>
    <t>Počet kusů</t>
  </si>
  <si>
    <t>Cena za kus</t>
  </si>
  <si>
    <t>LOUKOV</t>
  </si>
  <si>
    <t>Sklad Loukov - rekapitulace cen + propočet cen za období 48 měsíců</t>
  </si>
  <si>
    <t>NABÍDKOVÁ CENA ZA LOKALITU</t>
  </si>
  <si>
    <t>Sklad Loukov - položkový rozpočet (revize elektrické instalace v prostředí bez Ex)</t>
  </si>
  <si>
    <t>040</t>
  </si>
  <si>
    <t>Vrátnice</t>
  </si>
  <si>
    <t>050</t>
  </si>
  <si>
    <t>052</t>
  </si>
  <si>
    <t>071</t>
  </si>
  <si>
    <t>Velín</t>
  </si>
  <si>
    <t>081</t>
  </si>
  <si>
    <t>Útulek dopravy</t>
  </si>
  <si>
    <t>082</t>
  </si>
  <si>
    <t>Sklad MTZ</t>
  </si>
  <si>
    <t>101</t>
  </si>
  <si>
    <t>Zámečnická dílna</t>
  </si>
  <si>
    <t>121</t>
  </si>
  <si>
    <t>Úprava pitné vody</t>
  </si>
  <si>
    <t>140</t>
  </si>
  <si>
    <t>241</t>
  </si>
  <si>
    <t>242</t>
  </si>
  <si>
    <t>260</t>
  </si>
  <si>
    <t>263</t>
  </si>
  <si>
    <t>280</t>
  </si>
  <si>
    <t>315</t>
  </si>
  <si>
    <t>Hydrantová síť, rozvaděče RČS1, RČS2, RČS3</t>
  </si>
  <si>
    <t>316</t>
  </si>
  <si>
    <t>Čerpací stanice požární vody</t>
  </si>
  <si>
    <t>321</t>
  </si>
  <si>
    <t>Biologická ČOV</t>
  </si>
  <si>
    <t>381</t>
  </si>
  <si>
    <t>Vagónová váha</t>
  </si>
  <si>
    <t>520</t>
  </si>
  <si>
    <t>Hasičská zbrojnice</t>
  </si>
  <si>
    <t>Elektrocentrála GRIZZLI 24000</t>
  </si>
  <si>
    <t>540</t>
  </si>
  <si>
    <t>Strážnice</t>
  </si>
  <si>
    <t>640</t>
  </si>
  <si>
    <t>Sklad</t>
  </si>
  <si>
    <t>798</t>
  </si>
  <si>
    <t>Rekreační chata Tesák</t>
  </si>
  <si>
    <t>DT rozv.</t>
  </si>
  <si>
    <t>El.instalace k datový rozvaděčům 231, 232, 234, 235, 220, 140, 520, 581, 082, 381, 090, 050, 325, 040, 071, 052, 262, 880, 263, 630, 241, 242, 260</t>
  </si>
  <si>
    <t>Sklad Loukov - položkový rozpočet (revize elektrické instalace v prostředí Ex)</t>
  </si>
  <si>
    <t>090</t>
  </si>
  <si>
    <t>Laboratoř</t>
  </si>
  <si>
    <t>190</t>
  </si>
  <si>
    <t>Plechový sklad aditiv</t>
  </si>
  <si>
    <t>191</t>
  </si>
  <si>
    <t>Výdejní lávky - el.instalace</t>
  </si>
  <si>
    <t>220</t>
  </si>
  <si>
    <t>Čerpací stanice PHL</t>
  </si>
  <si>
    <t>Buňka obsluhy</t>
  </si>
  <si>
    <t>221</t>
  </si>
  <si>
    <t>231</t>
  </si>
  <si>
    <t>Podzemní sklad PHL</t>
  </si>
  <si>
    <t>MaR měření hladin v nádržích 231/1,2,3,4,5</t>
  </si>
  <si>
    <t>232</t>
  </si>
  <si>
    <t>MaR měření hladin v nádržích 232/1,2,3,4,5</t>
  </si>
  <si>
    <t>234</t>
  </si>
  <si>
    <t>MaR měření hladin v nádržích 234/1,2,3,4,5</t>
  </si>
  <si>
    <t>235</t>
  </si>
  <si>
    <t>MaR měření hladin v nádržích 235/1,2,3,4,5</t>
  </si>
  <si>
    <t>236</t>
  </si>
  <si>
    <t>Nadzemní nádrže PHL</t>
  </si>
  <si>
    <t>237</t>
  </si>
  <si>
    <t>Úložiště PHL</t>
  </si>
  <si>
    <t>238</t>
  </si>
  <si>
    <t>Aditivace</t>
  </si>
  <si>
    <t>325</t>
  </si>
  <si>
    <t>Chemická ČOV</t>
  </si>
  <si>
    <t>Stáčení ŽC</t>
  </si>
  <si>
    <t>362</t>
  </si>
  <si>
    <t>Stáčení olejů</t>
  </si>
  <si>
    <t>400,401</t>
  </si>
  <si>
    <t>Čerpací stanice a úložiště vyjetých olejů</t>
  </si>
  <si>
    <t>500.1</t>
  </si>
  <si>
    <t>Potrubní rozvody</t>
  </si>
  <si>
    <t>Potrubní rozvody - MaR</t>
  </si>
  <si>
    <t>620</t>
  </si>
  <si>
    <t>Podzemní sklad olejů</t>
  </si>
  <si>
    <t>631</t>
  </si>
  <si>
    <t>Olejový provoz, sklad IBC kontejnerů aditiv</t>
  </si>
  <si>
    <t>880</t>
  </si>
  <si>
    <t>Rekuperační jednotka</t>
  </si>
  <si>
    <t>901</t>
  </si>
  <si>
    <t>Čerpací stanice a úložiště MEŘO</t>
  </si>
  <si>
    <t>902</t>
  </si>
  <si>
    <t>Úložiště BIOETANOL</t>
  </si>
  <si>
    <t>Sklad Loukov - položkový rozpočet (revize hromosvodů v prostředí bez Ex)</t>
  </si>
  <si>
    <t>vrátnice</t>
  </si>
  <si>
    <t>Celkem cena revize hromosvodu objektu</t>
  </si>
  <si>
    <t>velín</t>
  </si>
  <si>
    <t>úpravna pitné vody</t>
  </si>
  <si>
    <t>122</t>
  </si>
  <si>
    <t>čerpací stanice u bytovek</t>
  </si>
  <si>
    <t>160</t>
  </si>
  <si>
    <t>sklad( bývalý etyl)</t>
  </si>
  <si>
    <t>170</t>
  </si>
  <si>
    <t>sklad</t>
  </si>
  <si>
    <t>el.rozvodna trafostanice I</t>
  </si>
  <si>
    <t>el.rozvodna trafostanice II</t>
  </si>
  <si>
    <t>kompresorovna</t>
  </si>
  <si>
    <t>CHČOV</t>
  </si>
  <si>
    <t>370</t>
  </si>
  <si>
    <t>lokoremíza</t>
  </si>
  <si>
    <t>dle ČSN 62305-3 je stanovena třída LPS III</t>
  </si>
  <si>
    <t>vagonová váha</t>
  </si>
  <si>
    <t>požární zbrojnice</t>
  </si>
  <si>
    <t>Sklad Loukov - položkový rozpočet (revize hromosvodů v prostředí Ex)</t>
  </si>
  <si>
    <t>laboratoř</t>
  </si>
  <si>
    <t>čerpací stanice ŽC</t>
  </si>
  <si>
    <t>dle ČSN 62305-3 je stanovena třída LPS I</t>
  </si>
  <si>
    <t xml:space="preserve">čerpací stanice </t>
  </si>
  <si>
    <t>podzemní sklad PHM</t>
  </si>
  <si>
    <t>233</t>
  </si>
  <si>
    <t>nadzemní nádrže pro skladování PHM</t>
  </si>
  <si>
    <t>úložiště PHL - nádrže 1,2,3,4</t>
  </si>
  <si>
    <t>238+191</t>
  </si>
  <si>
    <t xml:space="preserve">aditivace + výdejní lávky </t>
  </si>
  <si>
    <t>el.rozvodna NN</t>
  </si>
  <si>
    <t>stáčení ŽC</t>
  </si>
  <si>
    <t>čerpací stanice (olejů)</t>
  </si>
  <si>
    <t>401</t>
  </si>
  <si>
    <t>nádrže vyjetých olejů</t>
  </si>
  <si>
    <t>potrubní rozvody</t>
  </si>
  <si>
    <t>500.1 A</t>
  </si>
  <si>
    <t>přeložka potrubních rozvodů k 233</t>
  </si>
  <si>
    <t>500.4</t>
  </si>
  <si>
    <t>potrubní rozvody k obj.581</t>
  </si>
  <si>
    <t>506, 507</t>
  </si>
  <si>
    <t>uzemnění plynového potrubí PS 506,PS 507</t>
  </si>
  <si>
    <t>581</t>
  </si>
  <si>
    <t>koncové zařízení</t>
  </si>
  <si>
    <t>630+631</t>
  </si>
  <si>
    <t>manipulační sklad olejů</t>
  </si>
  <si>
    <t>rekuperační jednotka</t>
  </si>
  <si>
    <t>úložiště MEŘO</t>
  </si>
  <si>
    <t>úložiště BE</t>
  </si>
  <si>
    <t>Aktivní hromosvody</t>
  </si>
  <si>
    <t>Rekreační středisko Tesák</t>
  </si>
  <si>
    <t>nadzemní část dálkovodu SR30</t>
  </si>
  <si>
    <t>Sklad Sedlnice - položkový rozpočet (revize hromosvodů v prostředí Ex)</t>
  </si>
  <si>
    <t>Sklad Sedlnice - položkový rozpočet (revize hromosvodů v prostředí bez Ex)</t>
  </si>
  <si>
    <t>Výdejní lávky pro AC</t>
  </si>
  <si>
    <t>Čerpací a přečerpávací stanice PHL</t>
  </si>
  <si>
    <t>H230/01</t>
  </si>
  <si>
    <t>H230/02</t>
  </si>
  <si>
    <t>H230/03</t>
  </si>
  <si>
    <t>H230/04</t>
  </si>
  <si>
    <t>H230/05</t>
  </si>
  <si>
    <t>H230/06</t>
  </si>
  <si>
    <t>H230/07</t>
  </si>
  <si>
    <t>H230/08</t>
  </si>
  <si>
    <t>H230/09</t>
  </si>
  <si>
    <t>H230/10</t>
  </si>
  <si>
    <t>Uložiště PHL</t>
  </si>
  <si>
    <t>Trafostanice</t>
  </si>
  <si>
    <t>Chemická ČOV, laboratoř, dílny údržby</t>
  </si>
  <si>
    <t>Stáčiště ŽC</t>
  </si>
  <si>
    <t>Potrubní produktové rozvody</t>
  </si>
  <si>
    <t>500.2</t>
  </si>
  <si>
    <t>Aktivní hromosvody Prevectron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</si>
</sst>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49" fontId="1" fillId="0" borderId="1" xfId="0" applyNumberFormat="1" applyFont="1" applyBorder="1" applyAlignment="1">
      <alignment vertical="top"/>
    </xf>
    <xf numFmtId="0" fontId="1" fillId="0" borderId="1" xfId="0" applyFont="1" applyBorder="1"/>
    <xf numFmtId="0" fontId="1" fillId="0" borderId="1" xfId="0" applyFont="1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3" fillId="0" borderId="1" xfId="0" applyFont="1" applyBorder="1" applyAlignment="1">
      <alignment horizontal="center" wrapText="1"/>
    </xf>
    <xf numFmtId="14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3" fillId="0" borderId="1" xfId="0" applyNumberFormat="1" applyFont="1" applyBorder="1"/>
    <xf numFmtId="164" fontId="2" fillId="4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164" fontId="1" fillId="0" borderId="0" xfId="0" applyNumberFormat="1" applyFont="1" applyAlignment="1" applyProtection="1">
      <alignment horizontal="center"/>
      <protection locked="0"/>
    </xf>
    <xf numFmtId="164" fontId="4" fillId="0" borderId="1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Alignment="1">
      <alignment horizontal="left"/>
    </xf>
    <xf numFmtId="0" fontId="3" fillId="5" borderId="1" xfId="0" applyFont="1" applyFill="1" applyBorder="1" applyAlignment="1">
      <alignment horizontal="center" wrapText="1"/>
    </xf>
    <xf numFmtId="14" fontId="5" fillId="5" borderId="1" xfId="0" applyNumberFormat="1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4" fontId="3" fillId="0" borderId="8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1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/>
    </xf>
    <xf numFmtId="14" fontId="1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49" fontId="3" fillId="0" borderId="7" xfId="0" applyNumberFormat="1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/>
    </xf>
    <xf numFmtId="14" fontId="1" fillId="0" borderId="7" xfId="0" applyNumberFormat="1" applyFont="1" applyFill="1" applyBorder="1" applyAlignment="1">
      <alignment horizontal="center"/>
    </xf>
    <xf numFmtId="0" fontId="1" fillId="0" borderId="7" xfId="0" applyFont="1" applyFill="1" applyBorder="1"/>
    <xf numFmtId="14" fontId="1" fillId="0" borderId="1" xfId="0" applyNumberFormat="1" applyFont="1" applyFill="1" applyBorder="1" applyAlignment="1">
      <alignment horizontal="center" vertical="top"/>
    </xf>
    <xf numFmtId="0" fontId="4" fillId="5" borderId="1" xfId="0" applyFont="1" applyFill="1" applyBorder="1" applyAlignment="1">
      <alignment horizontal="center"/>
    </xf>
    <xf numFmtId="0" fontId="3" fillId="0" borderId="0" xfId="0" applyFont="1"/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/>
    <xf numFmtId="164" fontId="3" fillId="3" borderId="1" xfId="0" applyNumberFormat="1" applyFont="1" applyFill="1" applyBorder="1"/>
    <xf numFmtId="164" fontId="3" fillId="5" borderId="1" xfId="0" applyNumberFormat="1" applyFont="1" applyFill="1" applyBorder="1"/>
    <xf numFmtId="164" fontId="1" fillId="4" borderId="1" xfId="0" applyNumberFormat="1" applyFont="1" applyFill="1" applyBorder="1"/>
    <xf numFmtId="0" fontId="3" fillId="3" borderId="2" xfId="0" applyFont="1" applyFill="1" applyBorder="1"/>
    <xf numFmtId="0" fontId="1" fillId="0" borderId="2" xfId="0" applyFont="1" applyBorder="1" applyAlignment="1">
      <alignment horizontal="left"/>
    </xf>
    <xf numFmtId="0" fontId="3" fillId="5" borderId="2" xfId="0" applyFont="1" applyFill="1" applyBorder="1"/>
    <xf numFmtId="0" fontId="3" fillId="3" borderId="4" xfId="0" applyFont="1" applyFill="1" applyBorder="1"/>
    <xf numFmtId="0" fontId="1" fillId="0" borderId="4" xfId="0" applyFont="1" applyBorder="1"/>
    <xf numFmtId="0" fontId="0" fillId="0" borderId="1" xfId="0" applyBorder="1"/>
    <xf numFmtId="0" fontId="3" fillId="6" borderId="1" xfId="0" applyFont="1" applyFill="1" applyBorder="1"/>
    <xf numFmtId="0" fontId="3" fillId="6" borderId="1" xfId="0" applyFont="1" applyFill="1" applyBorder="1" applyAlignment="1">
      <alignment horizontal="center"/>
    </xf>
    <xf numFmtId="0" fontId="6" fillId="3" borderId="1" xfId="0" applyFont="1" applyFill="1" applyBorder="1"/>
    <xf numFmtId="0" fontId="3" fillId="3" borderId="1" xfId="0" applyFont="1" applyFill="1" applyBorder="1" applyAlignment="1">
      <alignment horizontal="center"/>
    </xf>
    <xf numFmtId="164" fontId="1" fillId="0" borderId="9" xfId="0" applyNumberFormat="1" applyFont="1" applyFill="1" applyBorder="1"/>
    <xf numFmtId="164" fontId="1" fillId="0" borderId="9" xfId="0" applyNumberFormat="1" applyFont="1" applyBorder="1"/>
    <xf numFmtId="14" fontId="3" fillId="5" borderId="5" xfId="0" applyNumberFormat="1" applyFont="1" applyFill="1" applyBorder="1" applyAlignment="1">
      <alignment horizontal="center" wrapText="1"/>
    </xf>
    <xf numFmtId="0" fontId="3" fillId="5" borderId="3" xfId="0" applyFont="1" applyFill="1" applyBorder="1"/>
    <xf numFmtId="164" fontId="3" fillId="5" borderId="4" xfId="0" applyNumberFormat="1" applyFont="1" applyFill="1" applyBorder="1"/>
    <xf numFmtId="164" fontId="2" fillId="4" borderId="10" xfId="0" applyNumberFormat="1" applyFont="1" applyFill="1" applyBorder="1" applyAlignment="1" applyProtection="1">
      <alignment horizontal="center"/>
      <protection locked="0"/>
    </xf>
    <xf numFmtId="164" fontId="1" fillId="0" borderId="8" xfId="0" applyNumberFormat="1" applyFont="1" applyBorder="1" applyAlignment="1" applyProtection="1">
      <alignment horizontal="center"/>
      <protection locked="0"/>
    </xf>
    <xf numFmtId="164" fontId="1" fillId="0" borderId="11" xfId="0" applyNumberFormat="1" applyFont="1" applyBorder="1" applyAlignment="1" applyProtection="1">
      <alignment horizontal="center"/>
      <protection locked="0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Protection="1">
      <protection locked="0"/>
    </xf>
    <xf numFmtId="0" fontId="3" fillId="0" borderId="1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2" borderId="1" xfId="0" applyNumberFormat="1" applyFont="1" applyFill="1" applyBorder="1" applyAlignment="1" applyProtection="1">
      <alignment horizontal="center"/>
      <protection locked="0"/>
    </xf>
    <xf numFmtId="49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14" fontId="1" fillId="0" borderId="1" xfId="0" applyNumberFormat="1" applyFont="1" applyBorder="1" applyAlignment="1">
      <alignment horizontal="right"/>
    </xf>
    <xf numFmtId="164" fontId="1" fillId="4" borderId="1" xfId="0" applyNumberFormat="1" applyFont="1" applyFill="1" applyBorder="1" applyProtection="1">
      <protection locked="0"/>
    </xf>
    <xf numFmtId="0" fontId="1" fillId="0" borderId="1" xfId="0" applyFont="1" applyBorder="1" applyAlignment="1">
      <alignment horizontal="left"/>
    </xf>
    <xf numFmtId="14" fontId="1" fillId="0" borderId="1" xfId="0" applyNumberFormat="1" applyFont="1" applyBorder="1" applyAlignment="1">
      <alignment horizontal="center"/>
    </xf>
    <xf numFmtId="0" fontId="1" fillId="0" borderId="6" xfId="0" applyFont="1" applyBorder="1"/>
    <xf numFmtId="49" fontId="3" fillId="0" borderId="7" xfId="0" applyNumberFormat="1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14" fontId="1" fillId="0" borderId="7" xfId="0" applyNumberFormat="1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 applyProtection="1">
      <protection locked="0"/>
    </xf>
    <xf numFmtId="0" fontId="1" fillId="0" borderId="1" xfId="0" applyFont="1" applyBorder="1" applyAlignment="1">
      <alignment horizontal="left" vertical="top" wrapText="1"/>
    </xf>
    <xf numFmtId="0" fontId="1" fillId="0" borderId="12" xfId="0" applyFont="1" applyBorder="1"/>
    <xf numFmtId="49" fontId="1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left" vertical="top"/>
    </xf>
    <xf numFmtId="0" fontId="1" fillId="0" borderId="12" xfId="0" applyFont="1" applyBorder="1" applyAlignment="1">
      <alignment horizontal="center"/>
    </xf>
    <xf numFmtId="14" fontId="1" fillId="0" borderId="12" xfId="0" applyNumberFormat="1" applyFont="1" applyBorder="1" applyAlignment="1">
      <alignment horizontal="center"/>
    </xf>
    <xf numFmtId="164" fontId="1" fillId="4" borderId="12" xfId="0" applyNumberFormat="1" applyFont="1" applyFill="1" applyBorder="1" applyProtection="1">
      <protection locked="0"/>
    </xf>
    <xf numFmtId="164" fontId="1" fillId="0" borderId="12" xfId="0" applyNumberFormat="1" applyFont="1" applyBorder="1"/>
    <xf numFmtId="49" fontId="1" fillId="0" borderId="1" xfId="0" applyNumberFormat="1" applyFont="1" applyBorder="1" applyAlignment="1">
      <alignment horizontal="center"/>
    </xf>
    <xf numFmtId="164" fontId="1" fillId="4" borderId="13" xfId="0" applyNumberFormat="1" applyFont="1" applyFill="1" applyBorder="1" applyProtection="1">
      <protection locked="0"/>
    </xf>
    <xf numFmtId="164" fontId="1" fillId="4" borderId="5" xfId="0" applyNumberFormat="1" applyFont="1" applyFill="1" applyBorder="1" applyProtection="1">
      <protection locked="0"/>
    </xf>
    <xf numFmtId="164" fontId="1" fillId="0" borderId="1" xfId="0" applyNumberFormat="1" applyFont="1" applyFill="1" applyBorder="1"/>
    <xf numFmtId="49" fontId="1" fillId="0" borderId="12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center"/>
    </xf>
    <xf numFmtId="14" fontId="1" fillId="0" borderId="12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600C7-179A-49BF-BD84-58000FADF491}">
  <sheetPr>
    <tabColor rgb="FF00B0F0"/>
    <pageSetUpPr fitToPage="1"/>
  </sheetPr>
  <dimension ref="A1:D54"/>
  <sheetViews>
    <sheetView tabSelected="1" workbookViewId="0">
      <selection activeCell="C18" sqref="C18"/>
    </sheetView>
  </sheetViews>
  <sheetFormatPr defaultRowHeight="15" x14ac:dyDescent="0.25"/>
  <cols>
    <col min="1" max="1" width="43.7109375" customWidth="1"/>
    <col min="2" max="2" width="6.7109375" customWidth="1"/>
    <col min="3" max="5" width="13.7109375" customWidth="1"/>
  </cols>
  <sheetData>
    <row r="1" spans="1:4" ht="36" customHeight="1" x14ac:dyDescent="0.25">
      <c r="A1" s="7" t="s">
        <v>0</v>
      </c>
      <c r="B1" s="7"/>
      <c r="C1" s="56" t="s">
        <v>85</v>
      </c>
      <c r="D1" s="56" t="s">
        <v>80</v>
      </c>
    </row>
    <row r="2" spans="1:4" x14ac:dyDescent="0.25">
      <c r="A2" s="61" t="s">
        <v>115</v>
      </c>
      <c r="B2" s="64"/>
      <c r="C2" s="58">
        <f>SUM(C3:C7)</f>
        <v>0</v>
      </c>
      <c r="D2" s="58">
        <f>SUM(D3:D7)</f>
        <v>0</v>
      </c>
    </row>
    <row r="3" spans="1:4" x14ac:dyDescent="0.25">
      <c r="A3" s="4" t="s">
        <v>106</v>
      </c>
      <c r="B3" s="65"/>
      <c r="C3" s="113">
        <f>SUM('LOU Rekap'!$F$5:$F$32)</f>
        <v>0</v>
      </c>
      <c r="D3" s="113">
        <f>SUM('LOU Rekap'!$H$5:$H$32)</f>
        <v>0</v>
      </c>
    </row>
    <row r="4" spans="1:4" x14ac:dyDescent="0.25">
      <c r="A4" s="4" t="s">
        <v>108</v>
      </c>
      <c r="B4" s="65"/>
      <c r="C4" s="113">
        <f>SUM('LOU Rekap'!$N$5:$N$32)</f>
        <v>0</v>
      </c>
      <c r="D4" s="113">
        <f>SUM('LOU Rekap'!$P$5:$P$32)</f>
        <v>0</v>
      </c>
    </row>
    <row r="5" spans="1:4" x14ac:dyDescent="0.25">
      <c r="A5" s="62" t="s">
        <v>107</v>
      </c>
      <c r="B5" s="22"/>
      <c r="C5" s="113">
        <f>SUM('LOU Rekap'!$F$36:$F$62)</f>
        <v>0</v>
      </c>
      <c r="D5" s="113">
        <f>SUM('LOU Rekap'!$H$36:$H$62)</f>
        <v>0</v>
      </c>
    </row>
    <row r="6" spans="1:4" x14ac:dyDescent="0.25">
      <c r="A6" s="62" t="s">
        <v>109</v>
      </c>
      <c r="B6" s="22"/>
      <c r="C6" s="113">
        <f>SUM('LOU Rekap'!$N$36:$N$62)</f>
        <v>0</v>
      </c>
      <c r="D6" s="113">
        <f>SUM('LOU Rekap'!$P$36:$P$62)</f>
        <v>0</v>
      </c>
    </row>
    <row r="7" spans="1:4" x14ac:dyDescent="0.25">
      <c r="A7" s="4" t="s">
        <v>110</v>
      </c>
      <c r="B7" s="65"/>
      <c r="C7" s="113">
        <f>'LOU Rekap'!$F$79</f>
        <v>0</v>
      </c>
      <c r="D7" s="113">
        <f>'LOU Rekap'!$H$79</f>
        <v>0</v>
      </c>
    </row>
    <row r="8" spans="1:4" x14ac:dyDescent="0.25">
      <c r="A8" s="61" t="s">
        <v>105</v>
      </c>
      <c r="B8" s="64"/>
      <c r="C8" s="58">
        <f>SUM(C9:C13)</f>
        <v>0</v>
      </c>
      <c r="D8" s="58">
        <f>SUM(D9:D13)</f>
        <v>0</v>
      </c>
    </row>
    <row r="9" spans="1:4" x14ac:dyDescent="0.25">
      <c r="A9" s="4" t="s">
        <v>106</v>
      </c>
      <c r="B9" s="65"/>
      <c r="C9" s="10">
        <f>SUM('SED Rekap'!$F$5:$F$19)</f>
        <v>0</v>
      </c>
      <c r="D9" s="10">
        <f>SUM('SED Rekap'!$H$5:$H$19)</f>
        <v>0</v>
      </c>
    </row>
    <row r="10" spans="1:4" x14ac:dyDescent="0.25">
      <c r="A10" s="4" t="s">
        <v>108</v>
      </c>
      <c r="B10" s="65"/>
      <c r="C10" s="10">
        <f>SUM('SED Rekap'!$N$5:$N$19)</f>
        <v>0</v>
      </c>
      <c r="D10" s="10">
        <f>SUM('SED Rekap'!$P$5:$P$19)</f>
        <v>0</v>
      </c>
    </row>
    <row r="11" spans="1:4" x14ac:dyDescent="0.25">
      <c r="A11" s="62" t="s">
        <v>107</v>
      </c>
      <c r="B11" s="22"/>
      <c r="C11" s="10">
        <f>SUM('SED Rekap'!$F$23:$F$42)</f>
        <v>0</v>
      </c>
      <c r="D11" s="10">
        <f>SUM('SED Rekap'!$H$23:$H$42)</f>
        <v>0</v>
      </c>
    </row>
    <row r="12" spans="1:4" x14ac:dyDescent="0.25">
      <c r="A12" s="62" t="s">
        <v>109</v>
      </c>
      <c r="B12" s="22"/>
      <c r="C12" s="10">
        <f>SUM('SED Rekap'!$N$23:$N$42)</f>
        <v>0</v>
      </c>
      <c r="D12" s="10">
        <f>SUM('SED Rekap'!$P$23:$P$42)</f>
        <v>0</v>
      </c>
    </row>
    <row r="13" spans="1:4" x14ac:dyDescent="0.25">
      <c r="A13" s="4" t="s">
        <v>110</v>
      </c>
      <c r="B13" s="65"/>
      <c r="C13" s="72"/>
      <c r="D13" s="72"/>
    </row>
    <row r="14" spans="1:4" x14ac:dyDescent="0.25">
      <c r="A14" s="63" t="s">
        <v>117</v>
      </c>
      <c r="B14" s="74"/>
      <c r="C14" s="75"/>
      <c r="D14" s="59">
        <f>D2+D8</f>
        <v>0</v>
      </c>
    </row>
    <row r="16" spans="1:4" x14ac:dyDescent="0.25">
      <c r="A16" s="57" t="s">
        <v>112</v>
      </c>
      <c r="B16" s="69"/>
      <c r="C16" s="70" t="s">
        <v>115</v>
      </c>
      <c r="D16" s="70" t="s">
        <v>105</v>
      </c>
    </row>
    <row r="17" spans="1:4" x14ac:dyDescent="0.25">
      <c r="A17" s="67" t="s">
        <v>86</v>
      </c>
      <c r="B17" s="68" t="s">
        <v>3</v>
      </c>
      <c r="C17" s="68" t="s">
        <v>111</v>
      </c>
      <c r="D17" s="68" t="s">
        <v>111</v>
      </c>
    </row>
    <row r="18" spans="1:4" x14ac:dyDescent="0.25">
      <c r="A18" s="2" t="s">
        <v>37</v>
      </c>
      <c r="B18" s="6" t="s">
        <v>87</v>
      </c>
      <c r="C18" s="60">
        <v>0</v>
      </c>
      <c r="D18" s="60">
        <v>0</v>
      </c>
    </row>
    <row r="19" spans="1:4" x14ac:dyDescent="0.25">
      <c r="A19" s="1" t="s">
        <v>38</v>
      </c>
      <c r="B19" s="23" t="s">
        <v>88</v>
      </c>
      <c r="C19" s="60">
        <v>0</v>
      </c>
      <c r="D19" s="60">
        <v>0</v>
      </c>
    </row>
    <row r="20" spans="1:4" x14ac:dyDescent="0.25">
      <c r="A20" s="2" t="s">
        <v>39</v>
      </c>
      <c r="B20" s="6" t="s">
        <v>88</v>
      </c>
      <c r="C20" s="60">
        <v>0</v>
      </c>
      <c r="D20" s="60">
        <v>0</v>
      </c>
    </row>
    <row r="21" spans="1:4" x14ac:dyDescent="0.25">
      <c r="A21" s="2" t="s">
        <v>23</v>
      </c>
      <c r="B21" s="6" t="s">
        <v>88</v>
      </c>
      <c r="C21" s="60">
        <v>0</v>
      </c>
      <c r="D21" s="60">
        <v>0</v>
      </c>
    </row>
    <row r="22" spans="1:4" x14ac:dyDescent="0.25">
      <c r="A22" s="2" t="s">
        <v>15</v>
      </c>
      <c r="B22" s="6" t="s">
        <v>87</v>
      </c>
      <c r="C22" s="60">
        <v>0</v>
      </c>
      <c r="D22" s="60">
        <v>0</v>
      </c>
    </row>
    <row r="23" spans="1:4" x14ac:dyDescent="0.25">
      <c r="A23" s="66"/>
      <c r="B23" s="66"/>
      <c r="C23" s="2"/>
      <c r="D23" s="2"/>
    </row>
    <row r="24" spans="1:4" x14ac:dyDescent="0.25">
      <c r="A24" s="67" t="s">
        <v>89</v>
      </c>
      <c r="B24" s="68" t="s">
        <v>3</v>
      </c>
      <c r="C24" s="68" t="s">
        <v>111</v>
      </c>
      <c r="D24" s="68" t="s">
        <v>111</v>
      </c>
    </row>
    <row r="25" spans="1:4" x14ac:dyDescent="0.25">
      <c r="A25" s="2" t="s">
        <v>37</v>
      </c>
      <c r="B25" s="6" t="s">
        <v>87</v>
      </c>
      <c r="C25" s="60">
        <v>0</v>
      </c>
      <c r="D25" s="60">
        <v>0</v>
      </c>
    </row>
    <row r="26" spans="1:4" x14ac:dyDescent="0.25">
      <c r="A26" s="1" t="s">
        <v>38</v>
      </c>
      <c r="B26" s="6" t="s">
        <v>88</v>
      </c>
      <c r="C26" s="60">
        <v>0</v>
      </c>
      <c r="D26" s="60">
        <v>0</v>
      </c>
    </row>
    <row r="27" spans="1:4" x14ac:dyDescent="0.25">
      <c r="A27" s="2" t="s">
        <v>39</v>
      </c>
      <c r="B27" s="6" t="s">
        <v>88</v>
      </c>
      <c r="C27" s="60">
        <v>0</v>
      </c>
      <c r="D27" s="60">
        <v>0</v>
      </c>
    </row>
    <row r="28" spans="1:4" x14ac:dyDescent="0.25">
      <c r="A28" s="2" t="s">
        <v>24</v>
      </c>
      <c r="B28" s="6" t="s">
        <v>88</v>
      </c>
      <c r="C28" s="60">
        <v>0</v>
      </c>
      <c r="D28" s="60">
        <v>0</v>
      </c>
    </row>
    <row r="29" spans="1:4" x14ac:dyDescent="0.25">
      <c r="A29" s="2" t="s">
        <v>15</v>
      </c>
      <c r="B29" s="6" t="s">
        <v>87</v>
      </c>
      <c r="C29" s="60">
        <v>0</v>
      </c>
      <c r="D29" s="60">
        <v>0</v>
      </c>
    </row>
    <row r="30" spans="1:4" x14ac:dyDescent="0.25">
      <c r="A30" s="66"/>
      <c r="B30" s="66"/>
      <c r="C30" s="2"/>
      <c r="D30" s="2"/>
    </row>
    <row r="31" spans="1:4" x14ac:dyDescent="0.25">
      <c r="A31" s="67" t="s">
        <v>90</v>
      </c>
      <c r="B31" s="68" t="s">
        <v>3</v>
      </c>
      <c r="C31" s="68" t="s">
        <v>111</v>
      </c>
      <c r="D31" s="68" t="s">
        <v>111</v>
      </c>
    </row>
    <row r="32" spans="1:4" x14ac:dyDescent="0.25">
      <c r="A32" s="2" t="s">
        <v>13</v>
      </c>
      <c r="B32" s="6" t="s">
        <v>87</v>
      </c>
      <c r="C32" s="60">
        <v>0</v>
      </c>
      <c r="D32" s="60">
        <v>0</v>
      </c>
    </row>
    <row r="33" spans="1:4" x14ac:dyDescent="0.25">
      <c r="A33" s="2" t="s">
        <v>16</v>
      </c>
      <c r="B33" s="6" t="s">
        <v>88</v>
      </c>
      <c r="C33" s="60">
        <v>0</v>
      </c>
      <c r="D33" s="60">
        <v>0</v>
      </c>
    </row>
    <row r="34" spans="1:4" x14ac:dyDescent="0.25">
      <c r="A34" s="2" t="s">
        <v>14</v>
      </c>
      <c r="B34" s="6" t="s">
        <v>87</v>
      </c>
      <c r="C34" s="60">
        <v>0</v>
      </c>
      <c r="D34" s="60">
        <v>0</v>
      </c>
    </row>
    <row r="35" spans="1:4" x14ac:dyDescent="0.25">
      <c r="A35" s="66"/>
      <c r="B35" s="66"/>
      <c r="C35" s="2"/>
      <c r="D35" s="2"/>
    </row>
    <row r="36" spans="1:4" x14ac:dyDescent="0.25">
      <c r="A36" s="67" t="s">
        <v>91</v>
      </c>
      <c r="B36" s="68" t="s">
        <v>3</v>
      </c>
      <c r="C36" s="68" t="s">
        <v>111</v>
      </c>
      <c r="D36" s="68" t="s">
        <v>111</v>
      </c>
    </row>
    <row r="37" spans="1:4" x14ac:dyDescent="0.25">
      <c r="A37" s="2" t="s">
        <v>13</v>
      </c>
      <c r="B37" s="6" t="s">
        <v>87</v>
      </c>
      <c r="C37" s="60">
        <v>0</v>
      </c>
      <c r="D37" s="60">
        <v>0</v>
      </c>
    </row>
    <row r="38" spans="1:4" x14ac:dyDescent="0.25">
      <c r="A38" s="2" t="s">
        <v>16</v>
      </c>
      <c r="B38" s="6" t="s">
        <v>88</v>
      </c>
      <c r="C38" s="60">
        <v>0</v>
      </c>
      <c r="D38" s="60">
        <v>0</v>
      </c>
    </row>
    <row r="39" spans="1:4" x14ac:dyDescent="0.25">
      <c r="A39" s="2" t="s">
        <v>14</v>
      </c>
      <c r="B39" s="6" t="s">
        <v>87</v>
      </c>
      <c r="C39" s="60">
        <v>0</v>
      </c>
      <c r="D39" s="60">
        <v>0</v>
      </c>
    </row>
    <row r="40" spans="1:4" x14ac:dyDescent="0.25">
      <c r="A40" s="66"/>
      <c r="B40" s="66"/>
      <c r="C40" s="2"/>
      <c r="D40" s="2"/>
    </row>
    <row r="41" spans="1:4" x14ac:dyDescent="0.25">
      <c r="A41" s="67" t="s">
        <v>31</v>
      </c>
      <c r="B41" s="68" t="s">
        <v>3</v>
      </c>
      <c r="C41" s="68" t="s">
        <v>111</v>
      </c>
      <c r="D41" s="68" t="s">
        <v>111</v>
      </c>
    </row>
    <row r="42" spans="1:4" x14ac:dyDescent="0.25">
      <c r="A42" s="2" t="s">
        <v>92</v>
      </c>
      <c r="B42" s="23" t="s">
        <v>88</v>
      </c>
      <c r="C42" s="60">
        <v>0</v>
      </c>
      <c r="D42" s="71"/>
    </row>
    <row r="43" spans="1:4" x14ac:dyDescent="0.25">
      <c r="A43" s="2" t="s">
        <v>93</v>
      </c>
      <c r="B43" s="23" t="s">
        <v>88</v>
      </c>
      <c r="C43" s="60">
        <v>0</v>
      </c>
      <c r="D43" s="71"/>
    </row>
    <row r="44" spans="1:4" x14ac:dyDescent="0.25">
      <c r="A44" s="2" t="s">
        <v>94</v>
      </c>
      <c r="B44" s="23" t="s">
        <v>88</v>
      </c>
      <c r="C44" s="60">
        <v>0</v>
      </c>
      <c r="D44" s="71"/>
    </row>
    <row r="45" spans="1:4" x14ac:dyDescent="0.25">
      <c r="A45" s="2" t="s">
        <v>95</v>
      </c>
      <c r="B45" s="23" t="s">
        <v>88</v>
      </c>
      <c r="C45" s="60">
        <v>0</v>
      </c>
      <c r="D45" s="71"/>
    </row>
    <row r="46" spans="1:4" x14ac:dyDescent="0.25">
      <c r="A46" s="2" t="s">
        <v>96</v>
      </c>
      <c r="B46" s="23" t="s">
        <v>88</v>
      </c>
      <c r="C46" s="60">
        <v>0</v>
      </c>
      <c r="D46" s="71"/>
    </row>
    <row r="47" spans="1:4" x14ac:dyDescent="0.25">
      <c r="A47" s="2" t="s">
        <v>97</v>
      </c>
      <c r="B47" s="23" t="s">
        <v>88</v>
      </c>
      <c r="C47" s="60">
        <v>0</v>
      </c>
      <c r="D47" s="71"/>
    </row>
    <row r="48" spans="1:4" x14ac:dyDescent="0.25">
      <c r="A48" s="2" t="s">
        <v>98</v>
      </c>
      <c r="B48" s="23" t="s">
        <v>88</v>
      </c>
      <c r="C48" s="60">
        <v>0</v>
      </c>
      <c r="D48" s="71"/>
    </row>
    <row r="49" spans="1:4" x14ac:dyDescent="0.25">
      <c r="A49" s="2" t="s">
        <v>99</v>
      </c>
      <c r="B49" s="23" t="s">
        <v>88</v>
      </c>
      <c r="C49" s="60">
        <v>0</v>
      </c>
      <c r="D49" s="71"/>
    </row>
    <row r="50" spans="1:4" x14ac:dyDescent="0.25">
      <c r="A50" s="2" t="s">
        <v>100</v>
      </c>
      <c r="B50" s="23" t="s">
        <v>88</v>
      </c>
      <c r="C50" s="60">
        <v>0</v>
      </c>
      <c r="D50" s="71"/>
    </row>
    <row r="51" spans="1:4" x14ac:dyDescent="0.25">
      <c r="A51" s="2" t="s">
        <v>101</v>
      </c>
      <c r="B51" s="23" t="s">
        <v>88</v>
      </c>
      <c r="C51" s="60">
        <v>0</v>
      </c>
      <c r="D51" s="71"/>
    </row>
    <row r="52" spans="1:4" x14ac:dyDescent="0.25">
      <c r="A52" s="2" t="s">
        <v>102</v>
      </c>
      <c r="B52" s="23" t="s">
        <v>88</v>
      </c>
      <c r="C52" s="60">
        <v>0</v>
      </c>
      <c r="D52" s="71"/>
    </row>
    <row r="53" spans="1:4" x14ac:dyDescent="0.25">
      <c r="A53" s="2" t="s">
        <v>103</v>
      </c>
      <c r="B53" s="23" t="s">
        <v>88</v>
      </c>
      <c r="C53" s="60">
        <v>0</v>
      </c>
      <c r="D53" s="71"/>
    </row>
    <row r="54" spans="1:4" x14ac:dyDescent="0.25">
      <c r="A54" s="2" t="s">
        <v>104</v>
      </c>
      <c r="B54" s="23" t="s">
        <v>88</v>
      </c>
      <c r="C54" s="60">
        <v>0</v>
      </c>
      <c r="D54" s="71"/>
    </row>
  </sheetData>
  <sheetProtection algorithmName="SHA-512" hashValue="spAAOrysh0/hTSfGt4FGp9cnzaumJFbBWVRTXkV2+K3QXflg08Ibcqa5LcRYb6nY5L1C1v/BKf9lYJGOp7+pbw==" saltValue="NzOmMjOpS9XqUT/L2/vTHg==" spinCount="100000" sheet="1" objects="1" scenarios="1"/>
  <protectedRanges>
    <protectedRange sqref="C18:D22 C25:D29 C32:D34 C37:D39 C42:C54" name="Oblast1"/>
  </protectedRanges>
  <pageMargins left="0.7" right="0.7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3C4A7-ECCB-4723-A989-A08DA3D1480B}">
  <sheetPr>
    <pageSetUpPr fitToPage="1"/>
  </sheetPr>
  <dimension ref="A1:J20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258</v>
      </c>
    </row>
    <row r="3" spans="1:10" ht="7.15" customHeight="1" x14ac:dyDescent="0.2"/>
    <row r="4" spans="1:10" ht="28.9" customHeight="1" thickBot="1" x14ac:dyDescent="0.25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103"/>
      <c r="B5" s="114" t="s">
        <v>20</v>
      </c>
      <c r="C5" s="115" t="s">
        <v>28</v>
      </c>
      <c r="D5" s="116">
        <v>5</v>
      </c>
      <c r="E5" s="117">
        <v>44515</v>
      </c>
      <c r="F5" s="103" t="s">
        <v>13</v>
      </c>
      <c r="G5" s="106" t="s">
        <v>7</v>
      </c>
      <c r="H5" s="106">
        <v>1</v>
      </c>
      <c r="I5" s="111">
        <f>'Sklady Rekapitulace '!$D$32</f>
        <v>0</v>
      </c>
      <c r="J5" s="109">
        <f>H5*I5</f>
        <v>0</v>
      </c>
    </row>
    <row r="6" spans="1:10" x14ac:dyDescent="0.2">
      <c r="A6" s="2"/>
      <c r="B6" s="88"/>
      <c r="C6" s="93"/>
      <c r="D6" s="6"/>
      <c r="E6" s="94"/>
      <c r="F6" s="2" t="s">
        <v>16</v>
      </c>
      <c r="G6" s="6" t="s">
        <v>2</v>
      </c>
      <c r="H6" s="15">
        <v>2</v>
      </c>
      <c r="I6" s="112">
        <f>'Sklady Rekapitulace '!$D$33</f>
        <v>0</v>
      </c>
      <c r="J6" s="10">
        <f t="shared" ref="J6:J7" si="0">H6*I6</f>
        <v>0</v>
      </c>
    </row>
    <row r="7" spans="1:10" x14ac:dyDescent="0.2">
      <c r="A7" s="2"/>
      <c r="B7" s="88"/>
      <c r="C7" s="93"/>
      <c r="D7" s="6"/>
      <c r="E7" s="94"/>
      <c r="F7" s="2" t="s">
        <v>14</v>
      </c>
      <c r="G7" s="6" t="s">
        <v>7</v>
      </c>
      <c r="H7" s="6">
        <v>1</v>
      </c>
      <c r="I7" s="92">
        <f>'Sklady Rekapitulace '!$D$34</f>
        <v>0</v>
      </c>
      <c r="J7" s="10">
        <f t="shared" si="0"/>
        <v>0</v>
      </c>
    </row>
    <row r="8" spans="1:10" ht="13.5" thickBot="1" x14ac:dyDescent="0.25">
      <c r="A8" s="95"/>
      <c r="B8" s="96"/>
      <c r="C8" s="97" t="s">
        <v>206</v>
      </c>
      <c r="D8" s="98"/>
      <c r="E8" s="99"/>
      <c r="F8" s="100"/>
      <c r="G8" s="98"/>
      <c r="H8" s="98"/>
      <c r="I8" s="101"/>
      <c r="J8" s="24">
        <f>SUM(J5:J7)</f>
        <v>0</v>
      </c>
    </row>
    <row r="9" spans="1:10" x14ac:dyDescent="0.2">
      <c r="A9" s="2"/>
      <c r="B9" s="110" t="s">
        <v>21</v>
      </c>
      <c r="C9" s="89" t="s">
        <v>272</v>
      </c>
      <c r="D9" s="6">
        <v>5</v>
      </c>
      <c r="E9" s="94">
        <v>44182</v>
      </c>
      <c r="F9" s="2" t="s">
        <v>13</v>
      </c>
      <c r="G9" s="6" t="s">
        <v>7</v>
      </c>
      <c r="H9" s="6">
        <v>1</v>
      </c>
      <c r="I9" s="111">
        <f>'Sklady Rekapitulace '!$D$32</f>
        <v>0</v>
      </c>
      <c r="J9" s="10">
        <f>H9*I9</f>
        <v>0</v>
      </c>
    </row>
    <row r="10" spans="1:10" x14ac:dyDescent="0.2">
      <c r="A10" s="2"/>
      <c r="B10" s="88"/>
      <c r="C10" s="93"/>
      <c r="D10" s="6"/>
      <c r="E10" s="94"/>
      <c r="F10" s="2" t="s">
        <v>16</v>
      </c>
      <c r="G10" s="6" t="s">
        <v>2</v>
      </c>
      <c r="H10" s="6">
        <v>2</v>
      </c>
      <c r="I10" s="112">
        <f>'Sklady Rekapitulace '!$D$33</f>
        <v>0</v>
      </c>
      <c r="J10" s="10">
        <f t="shared" ref="J10:J11" si="1">H10*I10</f>
        <v>0</v>
      </c>
    </row>
    <row r="11" spans="1:10" x14ac:dyDescent="0.2">
      <c r="A11" s="2"/>
      <c r="B11" s="88"/>
      <c r="C11" s="93"/>
      <c r="D11" s="6"/>
      <c r="E11" s="94"/>
      <c r="F11" s="2" t="s">
        <v>14</v>
      </c>
      <c r="G11" s="6" t="s">
        <v>7</v>
      </c>
      <c r="H11" s="6">
        <v>1</v>
      </c>
      <c r="I11" s="92">
        <f>'Sklady Rekapitulace '!$D$34</f>
        <v>0</v>
      </c>
      <c r="J11" s="10">
        <f t="shared" si="1"/>
        <v>0</v>
      </c>
    </row>
    <row r="12" spans="1:10" ht="13.5" thickBot="1" x14ac:dyDescent="0.25">
      <c r="A12" s="95"/>
      <c r="B12" s="96"/>
      <c r="C12" s="97" t="s">
        <v>206</v>
      </c>
      <c r="D12" s="98"/>
      <c r="E12" s="99"/>
      <c r="F12" s="100"/>
      <c r="G12" s="98"/>
      <c r="H12" s="98"/>
      <c r="I12" s="101"/>
      <c r="J12" s="24">
        <f>SUM(J9:J11)</f>
        <v>0</v>
      </c>
    </row>
    <row r="13" spans="1:10" x14ac:dyDescent="0.2">
      <c r="A13" s="103"/>
      <c r="B13" s="104" t="s">
        <v>25</v>
      </c>
      <c r="C13" s="105" t="s">
        <v>61</v>
      </c>
      <c r="D13" s="106">
        <v>5</v>
      </c>
      <c r="E13" s="107">
        <v>44515</v>
      </c>
      <c r="F13" s="103" t="s">
        <v>13</v>
      </c>
      <c r="G13" s="106" t="s">
        <v>7</v>
      </c>
      <c r="H13" s="106">
        <v>1</v>
      </c>
      <c r="I13" s="111">
        <f>'Sklady Rekapitulace '!$D$32</f>
        <v>0</v>
      </c>
      <c r="J13" s="109">
        <f>H13*I13</f>
        <v>0</v>
      </c>
    </row>
    <row r="14" spans="1:10" x14ac:dyDescent="0.2">
      <c r="A14" s="2"/>
      <c r="B14" s="88"/>
      <c r="C14" s="93"/>
      <c r="D14" s="6"/>
      <c r="E14" s="94"/>
      <c r="F14" s="2" t="s">
        <v>16</v>
      </c>
      <c r="G14" s="6" t="s">
        <v>2</v>
      </c>
      <c r="H14" s="6">
        <v>3</v>
      </c>
      <c r="I14" s="112">
        <f>'Sklady Rekapitulace '!$D$33</f>
        <v>0</v>
      </c>
      <c r="J14" s="10">
        <f t="shared" ref="J14:J15" si="2">H14*I14</f>
        <v>0</v>
      </c>
    </row>
    <row r="15" spans="1:10" x14ac:dyDescent="0.2">
      <c r="A15" s="2"/>
      <c r="B15" s="88"/>
      <c r="C15" s="93"/>
      <c r="D15" s="6"/>
      <c r="E15" s="94"/>
      <c r="F15" s="2" t="s">
        <v>14</v>
      </c>
      <c r="G15" s="6" t="s">
        <v>7</v>
      </c>
      <c r="H15" s="6">
        <v>1</v>
      </c>
      <c r="I15" s="92">
        <f>'Sklady Rekapitulace '!$D$34</f>
        <v>0</v>
      </c>
      <c r="J15" s="10">
        <f t="shared" si="2"/>
        <v>0</v>
      </c>
    </row>
    <row r="16" spans="1:10" ht="13.5" thickBot="1" x14ac:dyDescent="0.25">
      <c r="A16" s="95"/>
      <c r="B16" s="96"/>
      <c r="C16" s="97" t="s">
        <v>206</v>
      </c>
      <c r="D16" s="98"/>
      <c r="E16" s="99"/>
      <c r="F16" s="100"/>
      <c r="G16" s="98"/>
      <c r="H16" s="98"/>
      <c r="I16" s="101"/>
      <c r="J16" s="24">
        <f>SUM(J13:J15)</f>
        <v>0</v>
      </c>
    </row>
    <row r="17" spans="1:10" x14ac:dyDescent="0.2">
      <c r="A17" s="2"/>
      <c r="B17" s="110" t="s">
        <v>27</v>
      </c>
      <c r="C17" s="89" t="s">
        <v>277</v>
      </c>
      <c r="D17" s="6">
        <v>2</v>
      </c>
      <c r="E17" s="94">
        <v>45259</v>
      </c>
      <c r="F17" s="2" t="s">
        <v>13</v>
      </c>
      <c r="G17" s="6" t="s">
        <v>7</v>
      </c>
      <c r="H17" s="6">
        <v>1</v>
      </c>
      <c r="I17" s="111">
        <f>'Sklady Rekapitulace '!$D$32</f>
        <v>0</v>
      </c>
      <c r="J17" s="10">
        <f>H17*I17</f>
        <v>0</v>
      </c>
    </row>
    <row r="18" spans="1:10" x14ac:dyDescent="0.2">
      <c r="A18" s="2"/>
      <c r="B18" s="88"/>
      <c r="C18" s="93"/>
      <c r="D18" s="6"/>
      <c r="E18" s="94"/>
      <c r="F18" s="2" t="s">
        <v>16</v>
      </c>
      <c r="G18" s="6" t="s">
        <v>2</v>
      </c>
      <c r="H18" s="6">
        <v>8</v>
      </c>
      <c r="I18" s="112">
        <f>'Sklady Rekapitulace '!$D$33</f>
        <v>0</v>
      </c>
      <c r="J18" s="10">
        <f t="shared" ref="J18:J19" si="3">H18*I18</f>
        <v>0</v>
      </c>
    </row>
    <row r="19" spans="1:10" x14ac:dyDescent="0.2">
      <c r="A19" s="2"/>
      <c r="B19" s="88"/>
      <c r="C19" s="93"/>
      <c r="D19" s="6"/>
      <c r="E19" s="94"/>
      <c r="F19" s="2" t="s">
        <v>14</v>
      </c>
      <c r="G19" s="6" t="s">
        <v>7</v>
      </c>
      <c r="H19" s="6">
        <v>1</v>
      </c>
      <c r="I19" s="92">
        <f>'Sklady Rekapitulace '!$D$34</f>
        <v>0</v>
      </c>
      <c r="J19" s="10">
        <f t="shared" si="3"/>
        <v>0</v>
      </c>
    </row>
    <row r="20" spans="1:10" ht="13.5" thickBot="1" x14ac:dyDescent="0.25">
      <c r="A20" s="95"/>
      <c r="B20" s="96"/>
      <c r="C20" s="97" t="s">
        <v>206</v>
      </c>
      <c r="D20" s="98"/>
      <c r="E20" s="99"/>
      <c r="F20" s="100"/>
      <c r="G20" s="98"/>
      <c r="H20" s="98"/>
      <c r="I20" s="101"/>
      <c r="J20" s="24">
        <f>SUM(J17:J19)</f>
        <v>0</v>
      </c>
    </row>
  </sheetData>
  <sheetProtection algorithmName="SHA-512" hashValue="AMFnZU3IunKnIbUAlOw8kAFHOjgqVu0k2uF9l41Ibty9+1Yx2g4fPKdngxBqe07WQmjkpTkne+/XtR2xCfYt8A==" saltValue="lBWXmV4F4crkZDAVuOiLLA==" spinCount="100000" sheet="1" objects="1" scenarios="1" selectLockedCells="1" selectUnlockedCells="1"/>
  <autoFilter ref="A4:J20" xr:uid="{00000000-0001-0000-0200-000000000000}"/>
  <pageMargins left="0.7" right="0.7" top="0.75" bottom="0.75" header="0.3" footer="0.3"/>
  <pageSetup paperSize="9" scale="8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9DB54-0177-449D-94CF-9FCF73856CBF}">
  <sheetPr>
    <pageSetUpPr fitToPage="1"/>
  </sheetPr>
  <dimension ref="A1:J84"/>
  <sheetViews>
    <sheetView zoomScale="115" zoomScaleNormal="115" workbookViewId="0">
      <pane ySplit="4" topLeftCell="A5" activePane="bottomLeft" state="frozen"/>
      <selection activeCell="A2" sqref="A2"/>
      <selection pane="bottomLeft" activeCell="B2" sqref="B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257</v>
      </c>
    </row>
    <row r="3" spans="1:10" ht="7.15" customHeight="1" x14ac:dyDescent="0.2"/>
    <row r="4" spans="1:10" ht="28.9" customHeight="1" thickBot="1" x14ac:dyDescent="0.25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103"/>
      <c r="B5" s="104" t="s">
        <v>161</v>
      </c>
      <c r="C5" s="105" t="s">
        <v>259</v>
      </c>
      <c r="D5" s="106">
        <v>1</v>
      </c>
      <c r="E5" s="107">
        <v>45201</v>
      </c>
      <c r="F5" s="103" t="s">
        <v>13</v>
      </c>
      <c r="G5" s="106" t="s">
        <v>7</v>
      </c>
      <c r="H5" s="106">
        <v>1</v>
      </c>
      <c r="I5" s="108">
        <f>'Sklady Rekapitulace '!$D$37</f>
        <v>0</v>
      </c>
      <c r="J5" s="109">
        <f>H5*I5</f>
        <v>0</v>
      </c>
    </row>
    <row r="6" spans="1:10" x14ac:dyDescent="0.2">
      <c r="A6" s="2"/>
      <c r="B6" s="88"/>
      <c r="C6" s="93"/>
      <c r="D6" s="6"/>
      <c r="E6" s="94"/>
      <c r="F6" s="2" t="s">
        <v>16</v>
      </c>
      <c r="G6" s="6" t="s">
        <v>2</v>
      </c>
      <c r="H6" s="6">
        <v>17</v>
      </c>
      <c r="I6" s="92">
        <f>'Sklady Rekapitulace '!$D$38</f>
        <v>0</v>
      </c>
      <c r="J6" s="10">
        <f t="shared" ref="J6:J7" si="0">H6*I6</f>
        <v>0</v>
      </c>
    </row>
    <row r="7" spans="1:10" x14ac:dyDescent="0.2">
      <c r="A7" s="2"/>
      <c r="B7" s="88"/>
      <c r="C7" s="93"/>
      <c r="D7" s="6"/>
      <c r="E7" s="94"/>
      <c r="F7" s="2" t="s">
        <v>14</v>
      </c>
      <c r="G7" s="6" t="s">
        <v>7</v>
      </c>
      <c r="H7" s="6">
        <v>1</v>
      </c>
      <c r="I7" s="92">
        <f>'Sklady Rekapitulace '!$D$39</f>
        <v>0</v>
      </c>
      <c r="J7" s="10">
        <f t="shared" si="0"/>
        <v>0</v>
      </c>
    </row>
    <row r="8" spans="1:10" ht="13.5" thickBot="1" x14ac:dyDescent="0.25">
      <c r="A8" s="95"/>
      <c r="B8" s="96"/>
      <c r="C8" s="97" t="s">
        <v>206</v>
      </c>
      <c r="D8" s="98"/>
      <c r="E8" s="99"/>
      <c r="F8" s="100"/>
      <c r="G8" s="98"/>
      <c r="H8" s="98"/>
      <c r="I8" s="101"/>
      <c r="J8" s="24">
        <f>SUM(J5:J7)</f>
        <v>0</v>
      </c>
    </row>
    <row r="9" spans="1:10" x14ac:dyDescent="0.2">
      <c r="A9" s="2"/>
      <c r="B9" s="110" t="s">
        <v>22</v>
      </c>
      <c r="C9" s="89" t="s">
        <v>260</v>
      </c>
      <c r="D9" s="6">
        <v>1</v>
      </c>
      <c r="E9" s="94">
        <v>45201</v>
      </c>
      <c r="F9" s="2" t="s">
        <v>13</v>
      </c>
      <c r="G9" s="6" t="s">
        <v>7</v>
      </c>
      <c r="H9" s="6">
        <v>1</v>
      </c>
      <c r="I9" s="108">
        <f>'Sklady Rekapitulace '!$D$37</f>
        <v>0</v>
      </c>
      <c r="J9" s="10">
        <f>H9*I9</f>
        <v>0</v>
      </c>
    </row>
    <row r="10" spans="1:10" x14ac:dyDescent="0.2">
      <c r="A10" s="2"/>
      <c r="B10" s="88"/>
      <c r="C10" s="93"/>
      <c r="D10" s="6"/>
      <c r="E10" s="94"/>
      <c r="F10" s="2" t="s">
        <v>16</v>
      </c>
      <c r="G10" s="6" t="s">
        <v>2</v>
      </c>
      <c r="H10" s="6">
        <v>13</v>
      </c>
      <c r="I10" s="92">
        <f>'Sklady Rekapitulace '!$D$38</f>
        <v>0</v>
      </c>
      <c r="J10" s="10">
        <f t="shared" ref="J10:J11" si="1">H10*I10</f>
        <v>0</v>
      </c>
    </row>
    <row r="11" spans="1:10" x14ac:dyDescent="0.2">
      <c r="A11" s="2"/>
      <c r="B11" s="88"/>
      <c r="C11" s="93"/>
      <c r="D11" s="6"/>
      <c r="E11" s="94"/>
      <c r="F11" s="2" t="s">
        <v>14</v>
      </c>
      <c r="G11" s="6" t="s">
        <v>7</v>
      </c>
      <c r="H11" s="6">
        <v>1</v>
      </c>
      <c r="I11" s="92">
        <f>'Sklady Rekapitulace '!$D$39</f>
        <v>0</v>
      </c>
      <c r="J11" s="10">
        <f t="shared" si="1"/>
        <v>0</v>
      </c>
    </row>
    <row r="12" spans="1:10" ht="13.5" thickBot="1" x14ac:dyDescent="0.25">
      <c r="A12" s="95"/>
      <c r="B12" s="96"/>
      <c r="C12" s="97" t="s">
        <v>206</v>
      </c>
      <c r="D12" s="98"/>
      <c r="E12" s="99"/>
      <c r="F12" s="100"/>
      <c r="G12" s="98"/>
      <c r="H12" s="98"/>
      <c r="I12" s="101"/>
      <c r="J12" s="24">
        <f>SUM(J9:J11)</f>
        <v>0</v>
      </c>
    </row>
    <row r="13" spans="1:10" x14ac:dyDescent="0.2">
      <c r="A13" s="103"/>
      <c r="B13" s="104" t="s">
        <v>43</v>
      </c>
      <c r="C13" s="105" t="s">
        <v>260</v>
      </c>
      <c r="D13" s="106">
        <v>1</v>
      </c>
      <c r="E13" s="107">
        <v>45202</v>
      </c>
      <c r="F13" s="103" t="s">
        <v>13</v>
      </c>
      <c r="G13" s="106" t="s">
        <v>7</v>
      </c>
      <c r="H13" s="106">
        <v>1</v>
      </c>
      <c r="I13" s="108">
        <f>'Sklady Rekapitulace '!$D$37</f>
        <v>0</v>
      </c>
      <c r="J13" s="109">
        <f>H13*I13</f>
        <v>0</v>
      </c>
    </row>
    <row r="14" spans="1:10" x14ac:dyDescent="0.2">
      <c r="A14" s="2"/>
      <c r="B14" s="88"/>
      <c r="C14" s="93"/>
      <c r="D14" s="6"/>
      <c r="E14" s="94"/>
      <c r="F14" s="2" t="s">
        <v>16</v>
      </c>
      <c r="G14" s="6" t="s">
        <v>2</v>
      </c>
      <c r="H14" s="6">
        <v>9</v>
      </c>
      <c r="I14" s="92">
        <f>'Sklady Rekapitulace '!$D$38</f>
        <v>0</v>
      </c>
      <c r="J14" s="10">
        <f t="shared" ref="J14:J15" si="2">H14*I14</f>
        <v>0</v>
      </c>
    </row>
    <row r="15" spans="1:10" x14ac:dyDescent="0.2">
      <c r="A15" s="2"/>
      <c r="B15" s="88"/>
      <c r="C15" s="93"/>
      <c r="D15" s="6"/>
      <c r="E15" s="94"/>
      <c r="F15" s="2" t="s">
        <v>14</v>
      </c>
      <c r="G15" s="6" t="s">
        <v>7</v>
      </c>
      <c r="H15" s="6">
        <v>1</v>
      </c>
      <c r="I15" s="92">
        <f>'Sklady Rekapitulace '!$D$39</f>
        <v>0</v>
      </c>
      <c r="J15" s="10">
        <f t="shared" si="2"/>
        <v>0</v>
      </c>
    </row>
    <row r="16" spans="1:10" ht="13.5" thickBot="1" x14ac:dyDescent="0.25">
      <c r="A16" s="95"/>
      <c r="B16" s="96"/>
      <c r="C16" s="97" t="s">
        <v>206</v>
      </c>
      <c r="D16" s="98"/>
      <c r="E16" s="99"/>
      <c r="F16" s="100"/>
      <c r="G16" s="98"/>
      <c r="H16" s="98"/>
      <c r="I16" s="101"/>
      <c r="J16" s="24">
        <f>SUM(J13:J15)</f>
        <v>0</v>
      </c>
    </row>
    <row r="17" spans="1:10" x14ac:dyDescent="0.2">
      <c r="A17" s="2"/>
      <c r="B17" s="110" t="s">
        <v>261</v>
      </c>
      <c r="C17" s="89" t="s">
        <v>271</v>
      </c>
      <c r="D17" s="6">
        <v>1</v>
      </c>
      <c r="E17" s="107">
        <v>45202</v>
      </c>
      <c r="F17" s="2" t="s">
        <v>13</v>
      </c>
      <c r="G17" s="6" t="s">
        <v>7</v>
      </c>
      <c r="H17" s="6">
        <v>1</v>
      </c>
      <c r="I17" s="108">
        <f>'Sklady Rekapitulace '!$D$37</f>
        <v>0</v>
      </c>
      <c r="J17" s="10">
        <f>H17*I17</f>
        <v>0</v>
      </c>
    </row>
    <row r="18" spans="1:10" x14ac:dyDescent="0.2">
      <c r="A18" s="2"/>
      <c r="B18" s="88"/>
      <c r="C18" s="93"/>
      <c r="D18" s="6"/>
      <c r="E18" s="94"/>
      <c r="F18" s="2" t="s">
        <v>16</v>
      </c>
      <c r="G18" s="6" t="s">
        <v>2</v>
      </c>
      <c r="H18" s="6">
        <v>8</v>
      </c>
      <c r="I18" s="92">
        <f>'Sklady Rekapitulace '!$D$38</f>
        <v>0</v>
      </c>
      <c r="J18" s="10">
        <f t="shared" ref="J18:J19" si="3">H18*I18</f>
        <v>0</v>
      </c>
    </row>
    <row r="19" spans="1:10" x14ac:dyDescent="0.2">
      <c r="A19" s="2"/>
      <c r="B19" s="88"/>
      <c r="C19" s="93"/>
      <c r="D19" s="6"/>
      <c r="E19" s="94"/>
      <c r="F19" s="2" t="s">
        <v>14</v>
      </c>
      <c r="G19" s="6" t="s">
        <v>7</v>
      </c>
      <c r="H19" s="6">
        <v>1</v>
      </c>
      <c r="I19" s="92">
        <f>'Sklady Rekapitulace '!$D$39</f>
        <v>0</v>
      </c>
      <c r="J19" s="10">
        <f t="shared" si="3"/>
        <v>0</v>
      </c>
    </row>
    <row r="20" spans="1:10" ht="13.5" thickBot="1" x14ac:dyDescent="0.25">
      <c r="A20" s="95"/>
      <c r="B20" s="96"/>
      <c r="C20" s="97" t="s">
        <v>206</v>
      </c>
      <c r="D20" s="98"/>
      <c r="E20" s="99"/>
      <c r="F20" s="100"/>
      <c r="G20" s="98"/>
      <c r="H20" s="98"/>
      <c r="I20" s="101"/>
      <c r="J20" s="24">
        <f>SUM(J17:J19)</f>
        <v>0</v>
      </c>
    </row>
    <row r="21" spans="1:10" x14ac:dyDescent="0.2">
      <c r="A21" s="103"/>
      <c r="B21" s="104" t="s">
        <v>262</v>
      </c>
      <c r="C21" s="89" t="s">
        <v>271</v>
      </c>
      <c r="D21" s="106">
        <v>1</v>
      </c>
      <c r="E21" s="107">
        <v>45202</v>
      </c>
      <c r="F21" s="103" t="s">
        <v>13</v>
      </c>
      <c r="G21" s="106" t="s">
        <v>7</v>
      </c>
      <c r="H21" s="106">
        <v>1</v>
      </c>
      <c r="I21" s="108">
        <f>'Sklady Rekapitulace '!$D$37</f>
        <v>0</v>
      </c>
      <c r="J21" s="109">
        <f>H21*I21</f>
        <v>0</v>
      </c>
    </row>
    <row r="22" spans="1:10" x14ac:dyDescent="0.2">
      <c r="A22" s="2"/>
      <c r="B22" s="88"/>
      <c r="C22" s="93"/>
      <c r="D22" s="6"/>
      <c r="E22" s="94"/>
      <c r="F22" s="2" t="s">
        <v>16</v>
      </c>
      <c r="G22" s="6" t="s">
        <v>2</v>
      </c>
      <c r="H22" s="6">
        <v>8</v>
      </c>
      <c r="I22" s="92">
        <f>'Sklady Rekapitulace '!$D$38</f>
        <v>0</v>
      </c>
      <c r="J22" s="10">
        <f t="shared" ref="J22:J23" si="4">H22*I22</f>
        <v>0</v>
      </c>
    </row>
    <row r="23" spans="1:10" x14ac:dyDescent="0.2">
      <c r="A23" s="2"/>
      <c r="B23" s="88"/>
      <c r="C23" s="93"/>
      <c r="D23" s="6"/>
      <c r="E23" s="94"/>
      <c r="F23" s="2" t="s">
        <v>14</v>
      </c>
      <c r="G23" s="6" t="s">
        <v>7</v>
      </c>
      <c r="H23" s="6">
        <v>1</v>
      </c>
      <c r="I23" s="92">
        <f>'Sklady Rekapitulace '!$D$39</f>
        <v>0</v>
      </c>
      <c r="J23" s="10">
        <f t="shared" si="4"/>
        <v>0</v>
      </c>
    </row>
    <row r="24" spans="1:10" ht="13.5" thickBot="1" x14ac:dyDescent="0.25">
      <c r="A24" s="95"/>
      <c r="B24" s="96"/>
      <c r="C24" s="97" t="s">
        <v>206</v>
      </c>
      <c r="D24" s="98"/>
      <c r="E24" s="99"/>
      <c r="F24" s="100"/>
      <c r="G24" s="98"/>
      <c r="H24" s="98"/>
      <c r="I24" s="101"/>
      <c r="J24" s="24">
        <f>SUM(J21:J23)</f>
        <v>0</v>
      </c>
    </row>
    <row r="25" spans="1:10" x14ac:dyDescent="0.2">
      <c r="A25" s="2"/>
      <c r="B25" s="104" t="s">
        <v>263</v>
      </c>
      <c r="C25" s="89" t="s">
        <v>271</v>
      </c>
      <c r="D25" s="6">
        <v>1</v>
      </c>
      <c r="E25" s="107">
        <v>45202</v>
      </c>
      <c r="F25" s="2" t="s">
        <v>13</v>
      </c>
      <c r="G25" s="6" t="s">
        <v>7</v>
      </c>
      <c r="H25" s="6">
        <v>1</v>
      </c>
      <c r="I25" s="108">
        <f>'Sklady Rekapitulace '!$D$37</f>
        <v>0</v>
      </c>
      <c r="J25" s="10">
        <f>H25*I25</f>
        <v>0</v>
      </c>
    </row>
    <row r="26" spans="1:10" x14ac:dyDescent="0.2">
      <c r="A26" s="2"/>
      <c r="B26" s="88"/>
      <c r="C26" s="93"/>
      <c r="D26" s="6"/>
      <c r="E26" s="94"/>
      <c r="F26" s="2" t="s">
        <v>16</v>
      </c>
      <c r="G26" s="6" t="s">
        <v>2</v>
      </c>
      <c r="H26" s="6">
        <v>8</v>
      </c>
      <c r="I26" s="92">
        <f>'Sklady Rekapitulace '!$D$38</f>
        <v>0</v>
      </c>
      <c r="J26" s="10">
        <f t="shared" ref="J26:J27" si="5">H26*I26</f>
        <v>0</v>
      </c>
    </row>
    <row r="27" spans="1:10" x14ac:dyDescent="0.2">
      <c r="A27" s="2"/>
      <c r="B27" s="88"/>
      <c r="C27" s="93"/>
      <c r="D27" s="6"/>
      <c r="E27" s="94"/>
      <c r="F27" s="2" t="s">
        <v>14</v>
      </c>
      <c r="G27" s="6" t="s">
        <v>7</v>
      </c>
      <c r="H27" s="6">
        <v>1</v>
      </c>
      <c r="I27" s="92">
        <f>'Sklady Rekapitulace '!$D$39</f>
        <v>0</v>
      </c>
      <c r="J27" s="10">
        <f t="shared" si="5"/>
        <v>0</v>
      </c>
    </row>
    <row r="28" spans="1:10" ht="13.5" thickBot="1" x14ac:dyDescent="0.25">
      <c r="A28" s="95"/>
      <c r="B28" s="96"/>
      <c r="C28" s="97" t="s">
        <v>206</v>
      </c>
      <c r="D28" s="98"/>
      <c r="E28" s="99"/>
      <c r="F28" s="100"/>
      <c r="G28" s="98"/>
      <c r="H28" s="98"/>
      <c r="I28" s="101"/>
      <c r="J28" s="24">
        <f>SUM(J25:J27)</f>
        <v>0</v>
      </c>
    </row>
    <row r="29" spans="1:10" x14ac:dyDescent="0.2">
      <c r="A29" s="103"/>
      <c r="B29" s="104" t="s">
        <v>264</v>
      </c>
      <c r="C29" s="89" t="s">
        <v>271</v>
      </c>
      <c r="D29" s="106">
        <v>1</v>
      </c>
      <c r="E29" s="107">
        <v>45202</v>
      </c>
      <c r="F29" s="103" t="s">
        <v>13</v>
      </c>
      <c r="G29" s="106" t="s">
        <v>7</v>
      </c>
      <c r="H29" s="106">
        <v>1</v>
      </c>
      <c r="I29" s="108">
        <f>'Sklady Rekapitulace '!$D$37</f>
        <v>0</v>
      </c>
      <c r="J29" s="109">
        <f>H29*I29</f>
        <v>0</v>
      </c>
    </row>
    <row r="30" spans="1:10" x14ac:dyDescent="0.2">
      <c r="A30" s="2"/>
      <c r="B30" s="88"/>
      <c r="C30" s="93"/>
      <c r="D30" s="6"/>
      <c r="E30" s="94"/>
      <c r="F30" s="2" t="s">
        <v>16</v>
      </c>
      <c r="G30" s="6" t="s">
        <v>2</v>
      </c>
      <c r="H30" s="6">
        <v>8</v>
      </c>
      <c r="I30" s="92">
        <f>'Sklady Rekapitulace '!$D$38</f>
        <v>0</v>
      </c>
      <c r="J30" s="10">
        <f t="shared" ref="J30:J31" si="6">H30*I30</f>
        <v>0</v>
      </c>
    </row>
    <row r="31" spans="1:10" x14ac:dyDescent="0.2">
      <c r="A31" s="2"/>
      <c r="B31" s="88"/>
      <c r="C31" s="93"/>
      <c r="D31" s="6"/>
      <c r="E31" s="94"/>
      <c r="F31" s="2" t="s">
        <v>14</v>
      </c>
      <c r="G31" s="6" t="s">
        <v>7</v>
      </c>
      <c r="H31" s="6">
        <v>1</v>
      </c>
      <c r="I31" s="92">
        <f>'Sklady Rekapitulace '!$D$39</f>
        <v>0</v>
      </c>
      <c r="J31" s="10">
        <f t="shared" si="6"/>
        <v>0</v>
      </c>
    </row>
    <row r="32" spans="1:10" ht="13.5" thickBot="1" x14ac:dyDescent="0.25">
      <c r="A32" s="95"/>
      <c r="B32" s="96"/>
      <c r="C32" s="97" t="s">
        <v>206</v>
      </c>
      <c r="D32" s="98"/>
      <c r="E32" s="99"/>
      <c r="F32" s="100"/>
      <c r="G32" s="98"/>
      <c r="H32" s="98"/>
      <c r="I32" s="101"/>
      <c r="J32" s="24">
        <f>SUM(J29:J31)</f>
        <v>0</v>
      </c>
    </row>
    <row r="33" spans="1:10" x14ac:dyDescent="0.2">
      <c r="A33" s="2"/>
      <c r="B33" s="104" t="s">
        <v>265</v>
      </c>
      <c r="C33" s="89" t="s">
        <v>271</v>
      </c>
      <c r="D33" s="6">
        <v>1</v>
      </c>
      <c r="E33" s="107">
        <v>45202</v>
      </c>
      <c r="F33" s="2" t="s">
        <v>13</v>
      </c>
      <c r="G33" s="6" t="s">
        <v>7</v>
      </c>
      <c r="H33" s="6">
        <v>1</v>
      </c>
      <c r="I33" s="108">
        <f>'Sklady Rekapitulace '!$D$37</f>
        <v>0</v>
      </c>
      <c r="J33" s="10">
        <f>H33*I33</f>
        <v>0</v>
      </c>
    </row>
    <row r="34" spans="1:10" x14ac:dyDescent="0.2">
      <c r="A34" s="2"/>
      <c r="B34" s="88"/>
      <c r="C34" s="93"/>
      <c r="D34" s="6"/>
      <c r="E34" s="94"/>
      <c r="F34" s="2" t="s">
        <v>16</v>
      </c>
      <c r="G34" s="6" t="s">
        <v>2</v>
      </c>
      <c r="H34" s="6">
        <v>8</v>
      </c>
      <c r="I34" s="92">
        <f>'Sklady Rekapitulace '!$D$38</f>
        <v>0</v>
      </c>
      <c r="J34" s="10">
        <f t="shared" ref="J34:J35" si="7">H34*I34</f>
        <v>0</v>
      </c>
    </row>
    <row r="35" spans="1:10" x14ac:dyDescent="0.2">
      <c r="A35" s="2"/>
      <c r="B35" s="88"/>
      <c r="C35" s="93"/>
      <c r="D35" s="6"/>
      <c r="E35" s="94"/>
      <c r="F35" s="2" t="s">
        <v>14</v>
      </c>
      <c r="G35" s="6" t="s">
        <v>7</v>
      </c>
      <c r="H35" s="6">
        <v>1</v>
      </c>
      <c r="I35" s="92">
        <f>'Sklady Rekapitulace '!$D$39</f>
        <v>0</v>
      </c>
      <c r="J35" s="10">
        <f t="shared" si="7"/>
        <v>0</v>
      </c>
    </row>
    <row r="36" spans="1:10" ht="13.5" thickBot="1" x14ac:dyDescent="0.25">
      <c r="A36" s="95"/>
      <c r="B36" s="96"/>
      <c r="C36" s="97" t="s">
        <v>206</v>
      </c>
      <c r="D36" s="98"/>
      <c r="E36" s="99"/>
      <c r="F36" s="100"/>
      <c r="G36" s="98"/>
      <c r="H36" s="98"/>
      <c r="I36" s="101"/>
      <c r="J36" s="24">
        <f>SUM(J33:J35)</f>
        <v>0</v>
      </c>
    </row>
    <row r="37" spans="1:10" x14ac:dyDescent="0.2">
      <c r="A37" s="103"/>
      <c r="B37" s="104" t="s">
        <v>266</v>
      </c>
      <c r="C37" s="89" t="s">
        <v>271</v>
      </c>
      <c r="D37" s="106">
        <v>1</v>
      </c>
      <c r="E37" s="107">
        <v>45202</v>
      </c>
      <c r="F37" s="103" t="s">
        <v>13</v>
      </c>
      <c r="G37" s="106" t="s">
        <v>7</v>
      </c>
      <c r="H37" s="106">
        <v>1</v>
      </c>
      <c r="I37" s="108">
        <f>'Sklady Rekapitulace '!$D$37</f>
        <v>0</v>
      </c>
      <c r="J37" s="109">
        <f>H37*I37</f>
        <v>0</v>
      </c>
    </row>
    <row r="38" spans="1:10" x14ac:dyDescent="0.2">
      <c r="A38" s="2"/>
      <c r="B38" s="88"/>
      <c r="C38" s="93"/>
      <c r="D38" s="6"/>
      <c r="E38" s="94"/>
      <c r="F38" s="2" t="s">
        <v>16</v>
      </c>
      <c r="G38" s="6" t="s">
        <v>2</v>
      </c>
      <c r="H38" s="6">
        <v>8</v>
      </c>
      <c r="I38" s="92">
        <f>'Sklady Rekapitulace '!$D$38</f>
        <v>0</v>
      </c>
      <c r="J38" s="10">
        <f t="shared" ref="J38:J39" si="8">H38*I38</f>
        <v>0</v>
      </c>
    </row>
    <row r="39" spans="1:10" x14ac:dyDescent="0.2">
      <c r="A39" s="2"/>
      <c r="B39" s="88"/>
      <c r="C39" s="93"/>
      <c r="D39" s="6"/>
      <c r="E39" s="94"/>
      <c r="F39" s="2" t="s">
        <v>14</v>
      </c>
      <c r="G39" s="6" t="s">
        <v>7</v>
      </c>
      <c r="H39" s="6">
        <v>1</v>
      </c>
      <c r="I39" s="92">
        <f>'Sklady Rekapitulace '!$D$39</f>
        <v>0</v>
      </c>
      <c r="J39" s="10">
        <f t="shared" si="8"/>
        <v>0</v>
      </c>
    </row>
    <row r="40" spans="1:10" ht="13.5" thickBot="1" x14ac:dyDescent="0.25">
      <c r="A40" s="95"/>
      <c r="B40" s="96"/>
      <c r="C40" s="97" t="s">
        <v>206</v>
      </c>
      <c r="D40" s="98"/>
      <c r="E40" s="99"/>
      <c r="F40" s="100"/>
      <c r="G40" s="98"/>
      <c r="H40" s="98"/>
      <c r="I40" s="101"/>
      <c r="J40" s="24">
        <f>SUM(J37:J39)</f>
        <v>0</v>
      </c>
    </row>
    <row r="41" spans="1:10" x14ac:dyDescent="0.2">
      <c r="A41" s="2"/>
      <c r="B41" s="104" t="s">
        <v>267</v>
      </c>
      <c r="C41" s="89" t="s">
        <v>271</v>
      </c>
      <c r="D41" s="106">
        <v>1</v>
      </c>
      <c r="E41" s="107">
        <v>45202</v>
      </c>
      <c r="F41" s="2" t="s">
        <v>13</v>
      </c>
      <c r="G41" s="6" t="s">
        <v>7</v>
      </c>
      <c r="H41" s="6">
        <v>1</v>
      </c>
      <c r="I41" s="108">
        <f>'Sklady Rekapitulace '!$D$37</f>
        <v>0</v>
      </c>
      <c r="J41" s="10">
        <f>H41*I41</f>
        <v>0</v>
      </c>
    </row>
    <row r="42" spans="1:10" x14ac:dyDescent="0.2">
      <c r="A42" s="2"/>
      <c r="B42" s="88"/>
      <c r="C42" s="93"/>
      <c r="D42" s="6"/>
      <c r="E42" s="94"/>
      <c r="F42" s="2" t="s">
        <v>16</v>
      </c>
      <c r="G42" s="6" t="s">
        <v>2</v>
      </c>
      <c r="H42" s="6">
        <v>8</v>
      </c>
      <c r="I42" s="92">
        <f>'Sklady Rekapitulace '!$D$38</f>
        <v>0</v>
      </c>
      <c r="J42" s="10">
        <f t="shared" ref="J42:J43" si="9">H42*I42</f>
        <v>0</v>
      </c>
    </row>
    <row r="43" spans="1:10" x14ac:dyDescent="0.2">
      <c r="A43" s="2"/>
      <c r="B43" s="88"/>
      <c r="C43" s="93"/>
      <c r="D43" s="6"/>
      <c r="E43" s="94"/>
      <c r="F43" s="2" t="s">
        <v>14</v>
      </c>
      <c r="G43" s="6" t="s">
        <v>7</v>
      </c>
      <c r="H43" s="6">
        <v>1</v>
      </c>
      <c r="I43" s="92">
        <f>'Sklady Rekapitulace '!$D$39</f>
        <v>0</v>
      </c>
      <c r="J43" s="10">
        <f t="shared" si="9"/>
        <v>0</v>
      </c>
    </row>
    <row r="44" spans="1:10" ht="13.5" thickBot="1" x14ac:dyDescent="0.25">
      <c r="A44" s="95"/>
      <c r="B44" s="96"/>
      <c r="C44" s="97" t="s">
        <v>206</v>
      </c>
      <c r="D44" s="98"/>
      <c r="E44" s="99"/>
      <c r="F44" s="100"/>
      <c r="G44" s="98"/>
      <c r="H44" s="98"/>
      <c r="I44" s="101"/>
      <c r="J44" s="24">
        <f>SUM(J41:J43)</f>
        <v>0</v>
      </c>
    </row>
    <row r="45" spans="1:10" x14ac:dyDescent="0.2">
      <c r="A45" s="103"/>
      <c r="B45" s="104" t="s">
        <v>268</v>
      </c>
      <c r="C45" s="89" t="s">
        <v>271</v>
      </c>
      <c r="D45" s="106">
        <v>1</v>
      </c>
      <c r="E45" s="107">
        <v>45202</v>
      </c>
      <c r="F45" s="103" t="s">
        <v>13</v>
      </c>
      <c r="G45" s="106" t="s">
        <v>7</v>
      </c>
      <c r="H45" s="106">
        <v>1</v>
      </c>
      <c r="I45" s="108">
        <f>'Sklady Rekapitulace '!$D$37</f>
        <v>0</v>
      </c>
      <c r="J45" s="109">
        <f>H45*I45</f>
        <v>0</v>
      </c>
    </row>
    <row r="46" spans="1:10" x14ac:dyDescent="0.2">
      <c r="A46" s="2"/>
      <c r="B46" s="88"/>
      <c r="C46" s="93"/>
      <c r="D46" s="6"/>
      <c r="E46" s="94"/>
      <c r="F46" s="2" t="s">
        <v>16</v>
      </c>
      <c r="G46" s="6" t="s">
        <v>2</v>
      </c>
      <c r="H46" s="6">
        <v>8</v>
      </c>
      <c r="I46" s="92">
        <f>'Sklady Rekapitulace '!$D$38</f>
        <v>0</v>
      </c>
      <c r="J46" s="10">
        <f t="shared" ref="J46:J47" si="10">H46*I46</f>
        <v>0</v>
      </c>
    </row>
    <row r="47" spans="1:10" x14ac:dyDescent="0.2">
      <c r="A47" s="2"/>
      <c r="B47" s="88"/>
      <c r="C47" s="93"/>
      <c r="D47" s="6"/>
      <c r="E47" s="94"/>
      <c r="F47" s="2" t="s">
        <v>14</v>
      </c>
      <c r="G47" s="6" t="s">
        <v>7</v>
      </c>
      <c r="H47" s="6">
        <v>1</v>
      </c>
      <c r="I47" s="92">
        <f>'Sklady Rekapitulace '!$D$39</f>
        <v>0</v>
      </c>
      <c r="J47" s="10">
        <f t="shared" si="10"/>
        <v>0</v>
      </c>
    </row>
    <row r="48" spans="1:10" ht="13.5" thickBot="1" x14ac:dyDescent="0.25">
      <c r="A48" s="95"/>
      <c r="B48" s="96"/>
      <c r="C48" s="97" t="s">
        <v>206</v>
      </c>
      <c r="D48" s="98"/>
      <c r="E48" s="99"/>
      <c r="F48" s="100"/>
      <c r="G48" s="98"/>
      <c r="H48" s="98"/>
      <c r="I48" s="101"/>
      <c r="J48" s="24">
        <f>SUM(J45:J47)</f>
        <v>0</v>
      </c>
    </row>
    <row r="49" spans="1:10" x14ac:dyDescent="0.2">
      <c r="A49" s="2"/>
      <c r="B49" s="104" t="s">
        <v>269</v>
      </c>
      <c r="C49" s="89" t="s">
        <v>271</v>
      </c>
      <c r="D49" s="6">
        <v>1</v>
      </c>
      <c r="E49" s="107">
        <v>45202</v>
      </c>
      <c r="F49" s="2" t="s">
        <v>13</v>
      </c>
      <c r="G49" s="6" t="s">
        <v>7</v>
      </c>
      <c r="H49" s="6">
        <v>1</v>
      </c>
      <c r="I49" s="108">
        <f>'Sklady Rekapitulace '!$D$37</f>
        <v>0</v>
      </c>
      <c r="J49" s="10">
        <f>H49*I49</f>
        <v>0</v>
      </c>
    </row>
    <row r="50" spans="1:10" x14ac:dyDescent="0.2">
      <c r="A50" s="2"/>
      <c r="B50" s="88"/>
      <c r="C50" s="93"/>
      <c r="D50" s="6"/>
      <c r="E50" s="94"/>
      <c r="F50" s="2" t="s">
        <v>16</v>
      </c>
      <c r="G50" s="6" t="s">
        <v>2</v>
      </c>
      <c r="H50" s="6">
        <v>8</v>
      </c>
      <c r="I50" s="92">
        <f>'Sklady Rekapitulace '!$D$38</f>
        <v>0</v>
      </c>
      <c r="J50" s="10">
        <f t="shared" ref="J50:J51" si="11">H50*I50</f>
        <v>0</v>
      </c>
    </row>
    <row r="51" spans="1:10" x14ac:dyDescent="0.2">
      <c r="A51" s="2"/>
      <c r="B51" s="88"/>
      <c r="C51" s="93"/>
      <c r="D51" s="6"/>
      <c r="E51" s="94"/>
      <c r="F51" s="2" t="s">
        <v>14</v>
      </c>
      <c r="G51" s="6" t="s">
        <v>7</v>
      </c>
      <c r="H51" s="6">
        <v>1</v>
      </c>
      <c r="I51" s="92">
        <f>'Sklady Rekapitulace '!$D$39</f>
        <v>0</v>
      </c>
      <c r="J51" s="10">
        <f t="shared" si="11"/>
        <v>0</v>
      </c>
    </row>
    <row r="52" spans="1:10" ht="13.5" thickBot="1" x14ac:dyDescent="0.25">
      <c r="A52" s="95"/>
      <c r="B52" s="96"/>
      <c r="C52" s="97" t="s">
        <v>206</v>
      </c>
      <c r="D52" s="98"/>
      <c r="E52" s="99"/>
      <c r="F52" s="100"/>
      <c r="G52" s="98"/>
      <c r="H52" s="98"/>
      <c r="I52" s="101"/>
      <c r="J52" s="24">
        <f>SUM(J49:J51)</f>
        <v>0</v>
      </c>
    </row>
    <row r="53" spans="1:10" x14ac:dyDescent="0.2">
      <c r="A53" s="103"/>
      <c r="B53" s="104" t="s">
        <v>270</v>
      </c>
      <c r="C53" s="89" t="s">
        <v>271</v>
      </c>
      <c r="D53" s="106">
        <v>1</v>
      </c>
      <c r="E53" s="107">
        <v>45202</v>
      </c>
      <c r="F53" s="103" t="s">
        <v>13</v>
      </c>
      <c r="G53" s="106" t="s">
        <v>7</v>
      </c>
      <c r="H53" s="106">
        <v>1</v>
      </c>
      <c r="I53" s="108">
        <f>'Sklady Rekapitulace '!$D$37</f>
        <v>0</v>
      </c>
      <c r="J53" s="109">
        <f>H53*I53</f>
        <v>0</v>
      </c>
    </row>
    <row r="54" spans="1:10" x14ac:dyDescent="0.2">
      <c r="A54" s="2"/>
      <c r="B54" s="88"/>
      <c r="C54" s="93"/>
      <c r="D54" s="6"/>
      <c r="E54" s="94"/>
      <c r="F54" s="2" t="s">
        <v>16</v>
      </c>
      <c r="G54" s="6" t="s">
        <v>2</v>
      </c>
      <c r="H54" s="6">
        <v>8</v>
      </c>
      <c r="I54" s="92">
        <f>'Sklady Rekapitulace '!$D$38</f>
        <v>0</v>
      </c>
      <c r="J54" s="10">
        <f t="shared" ref="J54:J55" si="12">H54*I54</f>
        <v>0</v>
      </c>
    </row>
    <row r="55" spans="1:10" x14ac:dyDescent="0.2">
      <c r="A55" s="2"/>
      <c r="B55" s="88"/>
      <c r="C55" s="93"/>
      <c r="D55" s="6"/>
      <c r="E55" s="94"/>
      <c r="F55" s="2" t="s">
        <v>14</v>
      </c>
      <c r="G55" s="6" t="s">
        <v>7</v>
      </c>
      <c r="H55" s="6">
        <v>1</v>
      </c>
      <c r="I55" s="92">
        <f>'Sklady Rekapitulace '!$D$39</f>
        <v>0</v>
      </c>
      <c r="J55" s="10">
        <f t="shared" si="12"/>
        <v>0</v>
      </c>
    </row>
    <row r="56" spans="1:10" ht="13.5" thickBot="1" x14ac:dyDescent="0.25">
      <c r="A56" s="95"/>
      <c r="B56" s="96"/>
      <c r="C56" s="97" t="s">
        <v>206</v>
      </c>
      <c r="D56" s="98"/>
      <c r="E56" s="99"/>
      <c r="F56" s="100"/>
      <c r="G56" s="98"/>
      <c r="H56" s="98"/>
      <c r="I56" s="101"/>
      <c r="J56" s="24">
        <f>SUM(J53:J55)</f>
        <v>0</v>
      </c>
    </row>
    <row r="57" spans="1:10" x14ac:dyDescent="0.2">
      <c r="A57" s="2"/>
      <c r="B57" s="110" t="s">
        <v>19</v>
      </c>
      <c r="C57" s="89" t="s">
        <v>199</v>
      </c>
      <c r="D57" s="6">
        <v>1</v>
      </c>
      <c r="E57" s="107">
        <v>45202</v>
      </c>
      <c r="F57" s="2" t="s">
        <v>13</v>
      </c>
      <c r="G57" s="6" t="s">
        <v>7</v>
      </c>
      <c r="H57" s="6">
        <v>1</v>
      </c>
      <c r="I57" s="108">
        <f>'Sklady Rekapitulace '!$D$37</f>
        <v>0</v>
      </c>
      <c r="J57" s="10">
        <f>H57*I57</f>
        <v>0</v>
      </c>
    </row>
    <row r="58" spans="1:10" x14ac:dyDescent="0.2">
      <c r="A58" s="2"/>
      <c r="B58" s="88"/>
      <c r="C58" s="93"/>
      <c r="D58" s="6"/>
      <c r="E58" s="94"/>
      <c r="F58" s="2" t="s">
        <v>16</v>
      </c>
      <c r="G58" s="6" t="s">
        <v>2</v>
      </c>
      <c r="H58" s="6">
        <v>9</v>
      </c>
      <c r="I58" s="92">
        <f>'Sklady Rekapitulace '!$D$38</f>
        <v>0</v>
      </c>
      <c r="J58" s="10">
        <f t="shared" ref="J58:J59" si="13">H58*I58</f>
        <v>0</v>
      </c>
    </row>
    <row r="59" spans="1:10" x14ac:dyDescent="0.2">
      <c r="A59" s="2"/>
      <c r="B59" s="88"/>
      <c r="C59" s="93"/>
      <c r="D59" s="6"/>
      <c r="E59" s="94"/>
      <c r="F59" s="2" t="s">
        <v>14</v>
      </c>
      <c r="G59" s="6" t="s">
        <v>7</v>
      </c>
      <c r="H59" s="6">
        <v>1</v>
      </c>
      <c r="I59" s="92">
        <f>'Sklady Rekapitulace '!$D$39</f>
        <v>0</v>
      </c>
      <c r="J59" s="10">
        <f t="shared" si="13"/>
        <v>0</v>
      </c>
    </row>
    <row r="60" spans="1:10" ht="13.5" thickBot="1" x14ac:dyDescent="0.25">
      <c r="A60" s="95"/>
      <c r="B60" s="96"/>
      <c r="C60" s="97" t="s">
        <v>206</v>
      </c>
      <c r="D60" s="98"/>
      <c r="E60" s="99"/>
      <c r="F60" s="100"/>
      <c r="G60" s="98"/>
      <c r="H60" s="98"/>
      <c r="I60" s="101"/>
      <c r="J60" s="24">
        <f>SUM(J57:J59)</f>
        <v>0</v>
      </c>
    </row>
    <row r="61" spans="1:10" x14ac:dyDescent="0.2">
      <c r="A61" s="103"/>
      <c r="B61" s="104" t="s">
        <v>26</v>
      </c>
      <c r="C61" s="105" t="s">
        <v>273</v>
      </c>
      <c r="D61" s="106">
        <v>1</v>
      </c>
      <c r="E61" s="107">
        <v>45202</v>
      </c>
      <c r="F61" s="103" t="s">
        <v>13</v>
      </c>
      <c r="G61" s="106" t="s">
        <v>7</v>
      </c>
      <c r="H61" s="106">
        <v>1</v>
      </c>
      <c r="I61" s="108">
        <f>'Sklady Rekapitulace '!$D$37</f>
        <v>0</v>
      </c>
      <c r="J61" s="109">
        <f>H61*I61</f>
        <v>0</v>
      </c>
    </row>
    <row r="62" spans="1:10" x14ac:dyDescent="0.2">
      <c r="A62" s="2"/>
      <c r="B62" s="88"/>
      <c r="C62" s="93"/>
      <c r="D62" s="6"/>
      <c r="E62" s="94"/>
      <c r="F62" s="2" t="s">
        <v>16</v>
      </c>
      <c r="G62" s="6" t="s">
        <v>2</v>
      </c>
      <c r="H62" s="6">
        <v>4</v>
      </c>
      <c r="I62" s="92">
        <f>'Sklady Rekapitulace '!$D$38</f>
        <v>0</v>
      </c>
      <c r="J62" s="10">
        <f t="shared" ref="J62:J63" si="14">H62*I62</f>
        <v>0</v>
      </c>
    </row>
    <row r="63" spans="1:10" x14ac:dyDescent="0.2">
      <c r="A63" s="2"/>
      <c r="B63" s="88"/>
      <c r="C63" s="93"/>
      <c r="D63" s="6"/>
      <c r="E63" s="94"/>
      <c r="F63" s="2" t="s">
        <v>14</v>
      </c>
      <c r="G63" s="6" t="s">
        <v>7</v>
      </c>
      <c r="H63" s="6">
        <v>1</v>
      </c>
      <c r="I63" s="92">
        <f>'Sklady Rekapitulace '!$D$39</f>
        <v>0</v>
      </c>
      <c r="J63" s="10">
        <f t="shared" si="14"/>
        <v>0</v>
      </c>
    </row>
    <row r="64" spans="1:10" ht="13.5" thickBot="1" x14ac:dyDescent="0.25">
      <c r="A64" s="95"/>
      <c r="B64" s="96"/>
      <c r="C64" s="97" t="s">
        <v>206</v>
      </c>
      <c r="D64" s="98"/>
      <c r="E64" s="99"/>
      <c r="F64" s="100"/>
      <c r="G64" s="98"/>
      <c r="H64" s="98"/>
      <c r="I64" s="101"/>
      <c r="J64" s="24">
        <f>SUM(J61:J63)</f>
        <v>0</v>
      </c>
    </row>
    <row r="65" spans="1:10" x14ac:dyDescent="0.2">
      <c r="A65" s="2"/>
      <c r="B65" s="110" t="s">
        <v>74</v>
      </c>
      <c r="C65" s="89" t="s">
        <v>274</v>
      </c>
      <c r="D65" s="6">
        <v>1</v>
      </c>
      <c r="E65" s="107">
        <v>45202</v>
      </c>
      <c r="F65" s="2" t="s">
        <v>13</v>
      </c>
      <c r="G65" s="6" t="s">
        <v>7</v>
      </c>
      <c r="H65" s="6">
        <v>1</v>
      </c>
      <c r="I65" s="108">
        <f>'Sklady Rekapitulace '!$D$37</f>
        <v>0</v>
      </c>
      <c r="J65" s="10">
        <f>H65*I65</f>
        <v>0</v>
      </c>
    </row>
    <row r="66" spans="1:10" x14ac:dyDescent="0.2">
      <c r="A66" s="2"/>
      <c r="B66" s="88"/>
      <c r="C66" s="93"/>
      <c r="D66" s="6"/>
      <c r="E66" s="94"/>
      <c r="F66" s="2" t="s">
        <v>16</v>
      </c>
      <c r="G66" s="6" t="s">
        <v>2</v>
      </c>
      <c r="H66" s="6">
        <v>25</v>
      </c>
      <c r="I66" s="92">
        <f>'Sklady Rekapitulace '!$D$38</f>
        <v>0</v>
      </c>
      <c r="J66" s="10">
        <f t="shared" ref="J66:J67" si="15">H66*I66</f>
        <v>0</v>
      </c>
    </row>
    <row r="67" spans="1:10" x14ac:dyDescent="0.2">
      <c r="A67" s="2"/>
      <c r="B67" s="88"/>
      <c r="C67" s="93"/>
      <c r="D67" s="6"/>
      <c r="E67" s="94"/>
      <c r="F67" s="2" t="s">
        <v>14</v>
      </c>
      <c r="G67" s="6" t="s">
        <v>7</v>
      </c>
      <c r="H67" s="6">
        <v>1</v>
      </c>
      <c r="I67" s="92">
        <f>'Sklady Rekapitulace '!$D$39</f>
        <v>0</v>
      </c>
      <c r="J67" s="10">
        <f t="shared" si="15"/>
        <v>0</v>
      </c>
    </row>
    <row r="68" spans="1:10" ht="13.5" thickBot="1" x14ac:dyDescent="0.25">
      <c r="A68" s="95"/>
      <c r="B68" s="96"/>
      <c r="C68" s="97" t="s">
        <v>206</v>
      </c>
      <c r="D68" s="98"/>
      <c r="E68" s="99"/>
      <c r="F68" s="100"/>
      <c r="G68" s="98"/>
      <c r="H68" s="98"/>
      <c r="I68" s="101"/>
      <c r="J68" s="24">
        <f>SUM(J65:J67)</f>
        <v>0</v>
      </c>
    </row>
    <row r="69" spans="1:10" x14ac:dyDescent="0.2">
      <c r="A69" s="103"/>
      <c r="B69" s="104" t="s">
        <v>191</v>
      </c>
      <c r="C69" s="105" t="s">
        <v>275</v>
      </c>
      <c r="D69" s="106">
        <v>1</v>
      </c>
      <c r="E69" s="107">
        <v>45201</v>
      </c>
      <c r="F69" s="103" t="s">
        <v>13</v>
      </c>
      <c r="G69" s="106" t="s">
        <v>7</v>
      </c>
      <c r="H69" s="106">
        <v>1</v>
      </c>
      <c r="I69" s="108">
        <f>'Sklady Rekapitulace '!$D$37</f>
        <v>0</v>
      </c>
      <c r="J69" s="109">
        <f>H69*I69</f>
        <v>0</v>
      </c>
    </row>
    <row r="70" spans="1:10" x14ac:dyDescent="0.2">
      <c r="A70" s="2"/>
      <c r="B70" s="88"/>
      <c r="C70" s="93"/>
      <c r="D70" s="6"/>
      <c r="E70" s="94"/>
      <c r="F70" s="2" t="s">
        <v>16</v>
      </c>
      <c r="G70" s="6" t="s">
        <v>2</v>
      </c>
      <c r="H70" s="6">
        <v>11</v>
      </c>
      <c r="I70" s="92">
        <f>'Sklady Rekapitulace '!$D$38</f>
        <v>0</v>
      </c>
      <c r="J70" s="10">
        <f t="shared" ref="J70:J71" si="16">H70*I70</f>
        <v>0</v>
      </c>
    </row>
    <row r="71" spans="1:10" x14ac:dyDescent="0.2">
      <c r="A71" s="2"/>
      <c r="B71" s="88"/>
      <c r="C71" s="93"/>
      <c r="D71" s="6"/>
      <c r="E71" s="94"/>
      <c r="F71" s="2" t="s">
        <v>14</v>
      </c>
      <c r="G71" s="6" t="s">
        <v>7</v>
      </c>
      <c r="H71" s="6">
        <v>1</v>
      </c>
      <c r="I71" s="92">
        <f>'Sklady Rekapitulace '!$D$39</f>
        <v>0</v>
      </c>
      <c r="J71" s="10">
        <f t="shared" si="16"/>
        <v>0</v>
      </c>
    </row>
    <row r="72" spans="1:10" ht="13.5" thickBot="1" x14ac:dyDescent="0.25">
      <c r="A72" s="95"/>
      <c r="B72" s="96"/>
      <c r="C72" s="97" t="s">
        <v>206</v>
      </c>
      <c r="D72" s="98"/>
      <c r="E72" s="99"/>
      <c r="F72" s="100"/>
      <c r="G72" s="98"/>
      <c r="H72" s="98"/>
      <c r="I72" s="101"/>
      <c r="J72" s="24">
        <f>SUM(J69:J71)</f>
        <v>0</v>
      </c>
    </row>
    <row r="73" spans="1:10" x14ac:dyDescent="0.2">
      <c r="A73" s="2"/>
      <c r="B73" s="110" t="s">
        <v>276</v>
      </c>
      <c r="C73" s="105" t="s">
        <v>275</v>
      </c>
      <c r="D73" s="6">
        <v>1</v>
      </c>
      <c r="E73" s="94">
        <v>45202</v>
      </c>
      <c r="F73" s="2" t="s">
        <v>13</v>
      </c>
      <c r="G73" s="6" t="s">
        <v>7</v>
      </c>
      <c r="H73" s="6">
        <v>1</v>
      </c>
      <c r="I73" s="108">
        <f>'Sklady Rekapitulace '!$D$37</f>
        <v>0</v>
      </c>
      <c r="J73" s="10">
        <f>H73*I73</f>
        <v>0</v>
      </c>
    </row>
    <row r="74" spans="1:10" x14ac:dyDescent="0.2">
      <c r="A74" s="2"/>
      <c r="B74" s="88"/>
      <c r="C74" s="93"/>
      <c r="D74" s="6"/>
      <c r="E74" s="94"/>
      <c r="F74" s="2" t="s">
        <v>16</v>
      </c>
      <c r="G74" s="6" t="s">
        <v>2</v>
      </c>
      <c r="H74" s="6">
        <v>25</v>
      </c>
      <c r="I74" s="92">
        <f>'Sklady Rekapitulace '!$D$38</f>
        <v>0</v>
      </c>
      <c r="J74" s="10">
        <f t="shared" ref="J74:J75" si="17">H74*I74</f>
        <v>0</v>
      </c>
    </row>
    <row r="75" spans="1:10" x14ac:dyDescent="0.2">
      <c r="A75" s="2"/>
      <c r="B75" s="88"/>
      <c r="C75" s="93"/>
      <c r="D75" s="6"/>
      <c r="E75" s="94"/>
      <c r="F75" s="2" t="s">
        <v>14</v>
      </c>
      <c r="G75" s="6" t="s">
        <v>7</v>
      </c>
      <c r="H75" s="6">
        <v>1</v>
      </c>
      <c r="I75" s="92">
        <f>'Sklady Rekapitulace '!$D$39</f>
        <v>0</v>
      </c>
      <c r="J75" s="10">
        <f t="shared" si="17"/>
        <v>0</v>
      </c>
    </row>
    <row r="76" spans="1:10" ht="13.5" thickBot="1" x14ac:dyDescent="0.25">
      <c r="A76" s="95"/>
      <c r="B76" s="96"/>
      <c r="C76" s="97" t="s">
        <v>206</v>
      </c>
      <c r="D76" s="98"/>
      <c r="E76" s="99"/>
      <c r="F76" s="100"/>
      <c r="G76" s="98"/>
      <c r="H76" s="98"/>
      <c r="I76" s="101"/>
      <c r="J76" s="24">
        <f>SUM(J73:J75)</f>
        <v>0</v>
      </c>
    </row>
    <row r="77" spans="1:10" x14ac:dyDescent="0.2">
      <c r="A77" s="103"/>
      <c r="B77" s="104" t="s">
        <v>58</v>
      </c>
      <c r="C77" s="105" t="s">
        <v>59</v>
      </c>
      <c r="D77" s="106">
        <v>1</v>
      </c>
      <c r="E77" s="107">
        <v>45201</v>
      </c>
      <c r="F77" s="103" t="s">
        <v>13</v>
      </c>
      <c r="G77" s="106" t="s">
        <v>7</v>
      </c>
      <c r="H77" s="106">
        <v>1</v>
      </c>
      <c r="I77" s="108">
        <f>'Sklady Rekapitulace '!$D$37</f>
        <v>0</v>
      </c>
      <c r="J77" s="109">
        <f>H77*I77</f>
        <v>0</v>
      </c>
    </row>
    <row r="78" spans="1:10" x14ac:dyDescent="0.2">
      <c r="A78" s="2"/>
      <c r="B78" s="88"/>
      <c r="C78" s="93"/>
      <c r="D78" s="6"/>
      <c r="E78" s="94"/>
      <c r="F78" s="2" t="s">
        <v>16</v>
      </c>
      <c r="G78" s="6" t="s">
        <v>2</v>
      </c>
      <c r="H78" s="6">
        <v>15</v>
      </c>
      <c r="I78" s="92">
        <f>'Sklady Rekapitulace '!$D$38</f>
        <v>0</v>
      </c>
      <c r="J78" s="10">
        <f t="shared" ref="J78:J79" si="18">H78*I78</f>
        <v>0</v>
      </c>
    </row>
    <row r="79" spans="1:10" x14ac:dyDescent="0.2">
      <c r="A79" s="2"/>
      <c r="B79" s="88"/>
      <c r="C79" s="93"/>
      <c r="D79" s="6"/>
      <c r="E79" s="94"/>
      <c r="F79" s="2" t="s">
        <v>14</v>
      </c>
      <c r="G79" s="6" t="s">
        <v>7</v>
      </c>
      <c r="H79" s="6">
        <v>1</v>
      </c>
      <c r="I79" s="92">
        <f>'Sklady Rekapitulace '!$D$39</f>
        <v>0</v>
      </c>
      <c r="J79" s="10">
        <f t="shared" si="18"/>
        <v>0</v>
      </c>
    </row>
    <row r="80" spans="1:10" ht="13.5" thickBot="1" x14ac:dyDescent="0.25">
      <c r="A80" s="95"/>
      <c r="B80" s="96"/>
      <c r="C80" s="97" t="s">
        <v>206</v>
      </c>
      <c r="D80" s="98"/>
      <c r="E80" s="99"/>
      <c r="F80" s="100"/>
      <c r="G80" s="98"/>
      <c r="H80" s="98"/>
      <c r="I80" s="101"/>
      <c r="J80" s="24">
        <f>SUM(J77:J79)</f>
        <v>0</v>
      </c>
    </row>
    <row r="81" spans="1:10" x14ac:dyDescent="0.2">
      <c r="A81" s="2"/>
      <c r="B81" s="110" t="s">
        <v>60</v>
      </c>
      <c r="C81" s="89" t="s">
        <v>59</v>
      </c>
      <c r="D81" s="6">
        <v>1</v>
      </c>
      <c r="E81" s="94">
        <v>45201</v>
      </c>
      <c r="F81" s="2" t="s">
        <v>13</v>
      </c>
      <c r="G81" s="6" t="s">
        <v>7</v>
      </c>
      <c r="H81" s="6">
        <v>1</v>
      </c>
      <c r="I81" s="108">
        <f>'Sklady Rekapitulace '!$D$37</f>
        <v>0</v>
      </c>
      <c r="J81" s="10">
        <f>H81*I81</f>
        <v>0</v>
      </c>
    </row>
    <row r="82" spans="1:10" x14ac:dyDescent="0.2">
      <c r="A82" s="2"/>
      <c r="B82" s="88"/>
      <c r="C82" s="93"/>
      <c r="D82" s="6"/>
      <c r="E82" s="94"/>
      <c r="F82" s="2" t="s">
        <v>16</v>
      </c>
      <c r="G82" s="6" t="s">
        <v>2</v>
      </c>
      <c r="H82" s="6">
        <v>13</v>
      </c>
      <c r="I82" s="92">
        <f>'Sklady Rekapitulace '!$D$38</f>
        <v>0</v>
      </c>
      <c r="J82" s="10">
        <f t="shared" ref="J82:J83" si="19">H82*I82</f>
        <v>0</v>
      </c>
    </row>
    <row r="83" spans="1:10" x14ac:dyDescent="0.2">
      <c r="A83" s="2"/>
      <c r="B83" s="88"/>
      <c r="C83" s="93"/>
      <c r="D83" s="6"/>
      <c r="E83" s="94"/>
      <c r="F83" s="2" t="s">
        <v>14</v>
      </c>
      <c r="G83" s="6" t="s">
        <v>7</v>
      </c>
      <c r="H83" s="6">
        <v>1</v>
      </c>
      <c r="I83" s="92">
        <f>'Sklady Rekapitulace '!$D$39</f>
        <v>0</v>
      </c>
      <c r="J83" s="10">
        <f t="shared" si="19"/>
        <v>0</v>
      </c>
    </row>
    <row r="84" spans="1:10" ht="13.5" thickBot="1" x14ac:dyDescent="0.25">
      <c r="A84" s="95"/>
      <c r="B84" s="96"/>
      <c r="C84" s="97" t="s">
        <v>206</v>
      </c>
      <c r="D84" s="98"/>
      <c r="E84" s="99"/>
      <c r="F84" s="100"/>
      <c r="G84" s="98"/>
      <c r="H84" s="98"/>
      <c r="I84" s="101"/>
      <c r="J84" s="24">
        <f>SUM(J81:J83)</f>
        <v>0</v>
      </c>
    </row>
  </sheetData>
  <sheetProtection algorithmName="SHA-512" hashValue="c1ZTjQbunwanertA9+tyjDae5jpuGtLFf1PL1hIqPVMq3K9yGv33ho1CCMuG2Qe/tFhqGRe0NASwHgS1t1zY3g==" saltValue="HI9AuUfhVAMX3/IdFiBu0Q==" spinCount="100000" sheet="1" objects="1" scenarios="1" selectLockedCells="1" selectUnlockedCells="1"/>
  <autoFilter ref="A4:J84" xr:uid="{00000000-0001-0000-0200-000000000000}"/>
  <phoneticPr fontId="7" type="noConversion"/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A9BC-DC55-48D5-AE9F-7B4DF4342ACC}">
  <sheetPr>
    <tabColor rgb="FFFFFF00"/>
    <pageSetUpPr fitToPage="1"/>
  </sheetPr>
  <dimension ref="B1:P79"/>
  <sheetViews>
    <sheetView workbookViewId="0"/>
  </sheetViews>
  <sheetFormatPr defaultRowHeight="15" x14ac:dyDescent="0.25"/>
  <cols>
    <col min="1" max="1" width="2.42578125" customWidth="1"/>
    <col min="2" max="2" width="10.7109375" style="7" customWidth="1"/>
    <col min="3" max="3" width="40.7109375" style="7" customWidth="1"/>
    <col min="4" max="4" width="6.7109375" style="7" customWidth="1"/>
    <col min="5" max="5" width="10.7109375" style="7" customWidth="1"/>
    <col min="6" max="6" width="10.7109375" style="11" customWidth="1"/>
    <col min="7" max="7" width="8.7109375" style="7" customWidth="1"/>
    <col min="8" max="8" width="10.7109375" style="7" customWidth="1"/>
    <col min="9" max="9" width="5.7109375" style="7" customWidth="1"/>
    <col min="10" max="10" width="10.7109375" style="7" customWidth="1"/>
    <col min="11" max="11" width="40.7109375" style="7" customWidth="1"/>
    <col min="12" max="12" width="6.7109375" style="7" customWidth="1"/>
    <col min="13" max="13" width="10.7109375" style="7" customWidth="1"/>
    <col min="14" max="14" width="10.7109375" style="11" customWidth="1"/>
    <col min="15" max="15" width="8.7109375" style="7" customWidth="1"/>
    <col min="16" max="16" width="10.7109375" style="7" customWidth="1"/>
  </cols>
  <sheetData>
    <row r="1" spans="2:16" x14ac:dyDescent="0.25">
      <c r="B1" s="19" t="s">
        <v>116</v>
      </c>
    </row>
    <row r="3" spans="2:16" x14ac:dyDescent="0.25">
      <c r="B3" s="50" t="s">
        <v>76</v>
      </c>
      <c r="J3" s="50" t="s">
        <v>18</v>
      </c>
    </row>
    <row r="4" spans="2:16" ht="56.1" customHeight="1" x14ac:dyDescent="0.25">
      <c r="B4" s="51" t="s">
        <v>9</v>
      </c>
      <c r="C4" s="8" t="s">
        <v>1</v>
      </c>
      <c r="D4" s="8" t="s">
        <v>77</v>
      </c>
      <c r="E4" s="52" t="s">
        <v>30</v>
      </c>
      <c r="F4" s="53" t="s">
        <v>78</v>
      </c>
      <c r="G4" s="8" t="s">
        <v>79</v>
      </c>
      <c r="H4" s="8" t="s">
        <v>80</v>
      </c>
      <c r="J4" s="51" t="s">
        <v>9</v>
      </c>
      <c r="K4" s="8" t="s">
        <v>1</v>
      </c>
      <c r="L4" s="8" t="s">
        <v>77</v>
      </c>
      <c r="M4" s="52" t="s">
        <v>30</v>
      </c>
      <c r="N4" s="53" t="s">
        <v>78</v>
      </c>
      <c r="O4" s="8" t="s">
        <v>79</v>
      </c>
      <c r="P4" s="8" t="s">
        <v>80</v>
      </c>
    </row>
    <row r="5" spans="2:16" x14ac:dyDescent="0.25">
      <c r="B5" s="54" t="str">
        <f>'LOU Inst'!B5</f>
        <v>040</v>
      </c>
      <c r="C5" s="54" t="str">
        <f>'LOU Inst'!C5</f>
        <v>Vrátnice</v>
      </c>
      <c r="D5" s="54">
        <f>'LOU Inst'!D5</f>
        <v>5</v>
      </c>
      <c r="E5" s="9">
        <f>'LOU Inst'!E5</f>
        <v>44653</v>
      </c>
      <c r="F5" s="10">
        <f>'LOU Inst'!J10</f>
        <v>0</v>
      </c>
      <c r="G5" s="2">
        <f>IF(D5&lt;5,TRUNC(4/D5),1)</f>
        <v>1</v>
      </c>
      <c r="H5" s="10">
        <f>F5*G5</f>
        <v>0</v>
      </c>
      <c r="J5" s="54" t="str">
        <f>'LOU Inst Ex'!B5</f>
        <v>090</v>
      </c>
      <c r="K5" s="54" t="str">
        <f>'LOU Inst Ex'!C5</f>
        <v>Laboratoř</v>
      </c>
      <c r="L5" s="54">
        <f>'LOU Inst Ex'!D5</f>
        <v>2</v>
      </c>
      <c r="M5" s="9">
        <f>'LOU Inst Ex'!E5</f>
        <v>45236</v>
      </c>
      <c r="N5" s="10">
        <f>'LOU Inst Ex'!J10</f>
        <v>0</v>
      </c>
      <c r="O5" s="2">
        <f>IF(L5&lt;5,TRUNC(4/L5),1)</f>
        <v>2</v>
      </c>
      <c r="P5" s="10">
        <f>N5*O5</f>
        <v>0</v>
      </c>
    </row>
    <row r="6" spans="2:16" x14ac:dyDescent="0.25">
      <c r="B6" s="54" t="str">
        <f>'LOU Inst'!B11</f>
        <v>050</v>
      </c>
      <c r="C6" s="54" t="str">
        <f>'LOU Inst'!C11</f>
        <v>Administrativní budova</v>
      </c>
      <c r="D6" s="54">
        <f>'LOU Inst'!D11</f>
        <v>5</v>
      </c>
      <c r="E6" s="9">
        <f>'LOU Inst'!E11</f>
        <v>44126</v>
      </c>
      <c r="F6" s="10">
        <f>'LOU Inst'!J16</f>
        <v>0</v>
      </c>
      <c r="G6" s="2">
        <f t="shared" ref="G6:G28" si="0">IF(D6&lt;5,TRUNC(4/D6),1)</f>
        <v>1</v>
      </c>
      <c r="H6" s="10">
        <f>F6*G6</f>
        <v>0</v>
      </c>
      <c r="J6" s="54" t="str">
        <f>'LOU Inst Ex'!B11</f>
        <v>190</v>
      </c>
      <c r="K6" s="54" t="str">
        <f>'LOU Inst Ex'!C11</f>
        <v>Plechový sklad aditiv</v>
      </c>
      <c r="L6" s="54">
        <f>'LOU Inst Ex'!D11</f>
        <v>2</v>
      </c>
      <c r="M6" s="9">
        <f>'LOU Inst Ex'!E11</f>
        <v>43507</v>
      </c>
      <c r="N6" s="10">
        <f>'LOU Inst Ex'!J16</f>
        <v>0</v>
      </c>
      <c r="O6" s="2">
        <f t="shared" ref="O6:O32" si="1">IF(L6&lt;5,TRUNC(4/L6),1)</f>
        <v>2</v>
      </c>
      <c r="P6" s="10">
        <f>N6*O6</f>
        <v>0</v>
      </c>
    </row>
    <row r="7" spans="2:16" x14ac:dyDescent="0.25">
      <c r="B7" s="54" t="str">
        <f>'LOU Inst'!B17</f>
        <v>052</v>
      </c>
      <c r="C7" s="54" t="str">
        <f>'LOU Inst'!C17</f>
        <v>Administrativní budova</v>
      </c>
      <c r="D7" s="54">
        <f>'LOU Inst'!D17</f>
        <v>5</v>
      </c>
      <c r="E7" s="9">
        <f>'LOU Inst'!E17</f>
        <v>44336</v>
      </c>
      <c r="F7" s="10">
        <f>'LOU Inst'!J22</f>
        <v>0</v>
      </c>
      <c r="G7" s="2">
        <f t="shared" si="0"/>
        <v>1</v>
      </c>
      <c r="H7" s="10">
        <f>F7*G7</f>
        <v>0</v>
      </c>
      <c r="J7" s="54" t="str">
        <f>'LOU Inst Ex'!B17</f>
        <v>191</v>
      </c>
      <c r="K7" s="54" t="str">
        <f>'LOU Inst Ex'!C17</f>
        <v>Výdejní lávky - el.instalace</v>
      </c>
      <c r="L7" s="54">
        <f>'LOU Inst Ex'!D17</f>
        <v>2</v>
      </c>
      <c r="M7" s="9">
        <f>'LOU Inst Ex'!E17</f>
        <v>44610</v>
      </c>
      <c r="N7" s="10">
        <f>'LOU Inst Ex'!J22</f>
        <v>0</v>
      </c>
      <c r="O7" s="2">
        <f t="shared" si="1"/>
        <v>2</v>
      </c>
      <c r="P7" s="10">
        <f>N7*O7</f>
        <v>0</v>
      </c>
    </row>
    <row r="8" spans="2:16" x14ac:dyDescent="0.25">
      <c r="B8" s="54" t="str">
        <f>'LOU Inst'!B23</f>
        <v>071</v>
      </c>
      <c r="C8" s="54" t="str">
        <f>'LOU Inst'!C23</f>
        <v>Velín</v>
      </c>
      <c r="D8" s="54">
        <f>'LOU Inst'!D23</f>
        <v>5</v>
      </c>
      <c r="E8" s="9">
        <f>'LOU Inst'!E23</f>
        <v>43510</v>
      </c>
      <c r="F8" s="10">
        <f>'LOU Inst'!J28</f>
        <v>0</v>
      </c>
      <c r="G8" s="2">
        <f t="shared" si="0"/>
        <v>1</v>
      </c>
      <c r="H8" s="10">
        <f t="shared" ref="H8:H28" si="2">F8*G8</f>
        <v>0</v>
      </c>
      <c r="J8" s="54" t="str">
        <f>'LOU Inst Ex'!B23</f>
        <v>220</v>
      </c>
      <c r="K8" s="54" t="str">
        <f>'LOU Inst Ex'!C23</f>
        <v>Čerpací stanice PHL</v>
      </c>
      <c r="L8" s="54">
        <f>'LOU Inst Ex'!D23</f>
        <v>2</v>
      </c>
      <c r="M8" s="9">
        <f>'LOU Inst Ex'!E23</f>
        <v>44840</v>
      </c>
      <c r="N8" s="10">
        <f>'LOU Inst Ex'!J28</f>
        <v>0</v>
      </c>
      <c r="O8" s="2">
        <f t="shared" si="1"/>
        <v>2</v>
      </c>
      <c r="P8" s="10">
        <f t="shared" ref="P8:P32" si="3">N8*O8</f>
        <v>0</v>
      </c>
    </row>
    <row r="9" spans="2:16" x14ac:dyDescent="0.25">
      <c r="B9" s="54" t="str">
        <f>'LOU Inst'!B29</f>
        <v>081</v>
      </c>
      <c r="C9" s="54" t="str">
        <f>'LOU Inst'!C29</f>
        <v>Útulek dopravy</v>
      </c>
      <c r="D9" s="54">
        <f>'LOU Inst'!D29</f>
        <v>5</v>
      </c>
      <c r="E9" s="9">
        <f>'LOU Inst'!E29</f>
        <v>43171</v>
      </c>
      <c r="F9" s="10">
        <f>'LOU Inst'!J34</f>
        <v>0</v>
      </c>
      <c r="G9" s="2">
        <f t="shared" si="0"/>
        <v>1</v>
      </c>
      <c r="H9" s="10">
        <f t="shared" si="2"/>
        <v>0</v>
      </c>
      <c r="J9" s="54" t="str">
        <f>'LOU Inst Ex'!B29</f>
        <v>220</v>
      </c>
      <c r="K9" s="54" t="str">
        <f>'LOU Inst Ex'!C29</f>
        <v>Buňka obsluhy</v>
      </c>
      <c r="L9" s="54">
        <f>'LOU Inst Ex'!D29</f>
        <v>2</v>
      </c>
      <c r="M9" s="9">
        <f>'LOU Inst Ex'!E29</f>
        <v>44844</v>
      </c>
      <c r="N9" s="10">
        <f>'LOU Inst Ex'!J34</f>
        <v>0</v>
      </c>
      <c r="O9" s="2">
        <f t="shared" si="1"/>
        <v>2</v>
      </c>
      <c r="P9" s="10">
        <f t="shared" si="3"/>
        <v>0</v>
      </c>
    </row>
    <row r="10" spans="2:16" x14ac:dyDescent="0.25">
      <c r="B10" s="54" t="str">
        <f>'LOU Inst'!B35</f>
        <v>082</v>
      </c>
      <c r="C10" s="54" t="str">
        <f>'LOU Inst'!C35</f>
        <v>Sklad MTZ</v>
      </c>
      <c r="D10" s="54">
        <f>'LOU Inst'!D35</f>
        <v>5</v>
      </c>
      <c r="E10" s="9">
        <f>'LOU Inst'!E35</f>
        <v>45014</v>
      </c>
      <c r="F10" s="10">
        <f>'LOU Inst'!J40</f>
        <v>0</v>
      </c>
      <c r="G10" s="2">
        <f t="shared" si="0"/>
        <v>1</v>
      </c>
      <c r="H10" s="10">
        <f t="shared" si="2"/>
        <v>0</v>
      </c>
      <c r="J10" s="54" t="str">
        <f>'LOU Inst Ex'!B35</f>
        <v>221</v>
      </c>
      <c r="K10" s="54" t="str">
        <f>'LOU Inst Ex'!C35</f>
        <v>Čerpací stanice PHL</v>
      </c>
      <c r="L10" s="54">
        <f>'LOU Inst Ex'!D35</f>
        <v>2</v>
      </c>
      <c r="M10" s="9">
        <f>'LOU Inst Ex'!E35</f>
        <v>44820</v>
      </c>
      <c r="N10" s="10">
        <f>'LOU Inst Ex'!J40</f>
        <v>0</v>
      </c>
      <c r="O10" s="2">
        <f t="shared" si="1"/>
        <v>2</v>
      </c>
      <c r="P10" s="10">
        <f t="shared" si="3"/>
        <v>0</v>
      </c>
    </row>
    <row r="11" spans="2:16" x14ac:dyDescent="0.25">
      <c r="B11" s="54" t="str">
        <f>'LOU Inst'!B41</f>
        <v>101</v>
      </c>
      <c r="C11" s="54" t="str">
        <f>'LOU Inst'!C41</f>
        <v>Zámečnická dílna</v>
      </c>
      <c r="D11" s="54">
        <f>'LOU Inst'!D41</f>
        <v>5</v>
      </c>
      <c r="E11" s="9">
        <f>'LOU Inst'!E41</f>
        <v>43559</v>
      </c>
      <c r="F11" s="10">
        <f>'LOU Inst'!J46</f>
        <v>0</v>
      </c>
      <c r="G11" s="2">
        <f t="shared" si="0"/>
        <v>1</v>
      </c>
      <c r="H11" s="10">
        <f t="shared" si="2"/>
        <v>0</v>
      </c>
      <c r="J11" s="54" t="str">
        <f>'LOU Inst Ex'!B41</f>
        <v>231</v>
      </c>
      <c r="K11" s="54" t="str">
        <f>'LOU Inst Ex'!C41</f>
        <v>Podzemní sklad PHL</v>
      </c>
      <c r="L11" s="54">
        <f>'LOU Inst Ex'!D41</f>
        <v>2</v>
      </c>
      <c r="M11" s="9">
        <f>'LOU Inst Ex'!E41</f>
        <v>45057</v>
      </c>
      <c r="N11" s="10">
        <f>'LOU Inst Ex'!J46</f>
        <v>0</v>
      </c>
      <c r="O11" s="2">
        <f t="shared" si="1"/>
        <v>2</v>
      </c>
      <c r="P11" s="10">
        <f t="shared" si="3"/>
        <v>0</v>
      </c>
    </row>
    <row r="12" spans="2:16" x14ac:dyDescent="0.25">
      <c r="B12" s="54" t="str">
        <f>'LOU Inst'!B47</f>
        <v>121</v>
      </c>
      <c r="C12" s="54" t="str">
        <f>'LOU Inst'!C47</f>
        <v>Úprava pitné vody</v>
      </c>
      <c r="D12" s="54">
        <f>'LOU Inst'!D47</f>
        <v>3</v>
      </c>
      <c r="E12" s="9">
        <f>'LOU Inst'!E47</f>
        <v>44871</v>
      </c>
      <c r="F12" s="10">
        <f>'LOU Inst'!J52</f>
        <v>0</v>
      </c>
      <c r="G12" s="2">
        <f t="shared" si="0"/>
        <v>1</v>
      </c>
      <c r="H12" s="10">
        <f t="shared" si="2"/>
        <v>0</v>
      </c>
      <c r="J12" s="54" t="str">
        <f>'LOU Inst Ex'!B47</f>
        <v>231</v>
      </c>
      <c r="K12" s="54" t="str">
        <f>'LOU Inst Ex'!C47</f>
        <v>MaR měření hladin v nádržích 231/1,2,3,4,5</v>
      </c>
      <c r="L12" s="54">
        <f>'LOU Inst Ex'!D47</f>
        <v>2</v>
      </c>
      <c r="M12" s="9">
        <f>'LOU Inst Ex'!E47</f>
        <v>45057</v>
      </c>
      <c r="N12" s="10">
        <f>'LOU Inst Ex'!J52</f>
        <v>0</v>
      </c>
      <c r="O12" s="2">
        <f t="shared" si="1"/>
        <v>2</v>
      </c>
      <c r="P12" s="10">
        <f t="shared" si="3"/>
        <v>0</v>
      </c>
    </row>
    <row r="13" spans="2:16" x14ac:dyDescent="0.25">
      <c r="B13" s="54" t="str">
        <f>'LOU Inst'!B53</f>
        <v>140</v>
      </c>
      <c r="C13" s="54" t="str">
        <f>'LOU Inst'!C53</f>
        <v>Útulek blokařů</v>
      </c>
      <c r="D13" s="54">
        <f>'LOU Inst'!D53</f>
        <v>5</v>
      </c>
      <c r="E13" s="9">
        <f>'LOU Inst'!E53</f>
        <v>44468</v>
      </c>
      <c r="F13" s="10">
        <f>'LOU Inst'!J58</f>
        <v>0</v>
      </c>
      <c r="G13" s="2">
        <f t="shared" si="0"/>
        <v>1</v>
      </c>
      <c r="H13" s="10">
        <f t="shared" si="2"/>
        <v>0</v>
      </c>
      <c r="J13" s="54" t="str">
        <f>'LOU Inst Ex'!B53</f>
        <v>232</v>
      </c>
      <c r="K13" s="54" t="str">
        <f>'LOU Inst Ex'!C53</f>
        <v>Podzemní sklad PHL</v>
      </c>
      <c r="L13" s="54">
        <f>'LOU Inst Ex'!D53</f>
        <v>2</v>
      </c>
      <c r="M13" s="9">
        <f>'LOU Inst Ex'!E53</f>
        <v>45007</v>
      </c>
      <c r="N13" s="10">
        <f>'LOU Inst Ex'!J58</f>
        <v>0</v>
      </c>
      <c r="O13" s="2">
        <f t="shared" si="1"/>
        <v>2</v>
      </c>
      <c r="P13" s="10">
        <f t="shared" si="3"/>
        <v>0</v>
      </c>
    </row>
    <row r="14" spans="2:16" x14ac:dyDescent="0.25">
      <c r="B14" s="54" t="str">
        <f>'LOU Inst'!B59</f>
        <v>241</v>
      </c>
      <c r="C14" s="54" t="str">
        <f>'LOU Inst'!C59</f>
        <v>Rozvodna NN</v>
      </c>
      <c r="D14" s="54">
        <f>'LOU Inst'!D59</f>
        <v>5</v>
      </c>
      <c r="E14" s="9">
        <f>'LOU Inst'!E59</f>
        <v>44019</v>
      </c>
      <c r="F14" s="10">
        <f>'LOU Inst'!J64</f>
        <v>0</v>
      </c>
      <c r="G14" s="2">
        <f t="shared" si="0"/>
        <v>1</v>
      </c>
      <c r="H14" s="10">
        <f t="shared" si="2"/>
        <v>0</v>
      </c>
      <c r="J14" s="54" t="str">
        <f>'LOU Inst Ex'!B59</f>
        <v>232</v>
      </c>
      <c r="K14" s="54" t="str">
        <f>'LOU Inst Ex'!C59</f>
        <v>MaR měření hladin v nádržích 232/1,2,3,4,5</v>
      </c>
      <c r="L14" s="54">
        <f>'LOU Inst Ex'!D59</f>
        <v>2</v>
      </c>
      <c r="M14" s="9">
        <f>'LOU Inst Ex'!E59</f>
        <v>45007</v>
      </c>
      <c r="N14" s="10">
        <f>'LOU Inst Ex'!J64</f>
        <v>0</v>
      </c>
      <c r="O14" s="2">
        <f t="shared" si="1"/>
        <v>2</v>
      </c>
      <c r="P14" s="10">
        <f t="shared" si="3"/>
        <v>0</v>
      </c>
    </row>
    <row r="15" spans="2:16" x14ac:dyDescent="0.25">
      <c r="B15" s="54" t="str">
        <f>'LOU Inst'!B65</f>
        <v>242</v>
      </c>
      <c r="C15" s="54" t="str">
        <f>'LOU Inst'!C65</f>
        <v>Rozvodna NN</v>
      </c>
      <c r="D15" s="54">
        <f>'LOU Inst'!D65</f>
        <v>5</v>
      </c>
      <c r="E15" s="9">
        <f>'LOU Inst'!E65</f>
        <v>44019</v>
      </c>
      <c r="F15" s="10">
        <f>'LOU Inst'!J70</f>
        <v>0</v>
      </c>
      <c r="G15" s="2">
        <f t="shared" si="0"/>
        <v>1</v>
      </c>
      <c r="H15" s="10">
        <f t="shared" si="2"/>
        <v>0</v>
      </c>
      <c r="J15" s="54" t="str">
        <f>'LOU Inst Ex'!B65</f>
        <v>234</v>
      </c>
      <c r="K15" s="54" t="str">
        <f>'LOU Inst Ex'!C65</f>
        <v>Podzemní sklad PHL</v>
      </c>
      <c r="L15" s="54">
        <f>'LOU Inst Ex'!D65</f>
        <v>2</v>
      </c>
      <c r="M15" s="9">
        <f>'LOU Inst Ex'!E65</f>
        <v>45000</v>
      </c>
      <c r="N15" s="10">
        <f>'LOU Inst Ex'!J70</f>
        <v>0</v>
      </c>
      <c r="O15" s="2">
        <f t="shared" si="1"/>
        <v>2</v>
      </c>
      <c r="P15" s="10">
        <f t="shared" si="3"/>
        <v>0</v>
      </c>
    </row>
    <row r="16" spans="2:16" x14ac:dyDescent="0.25">
      <c r="B16" s="54" t="str">
        <f>'LOU Inst'!B71</f>
        <v>260</v>
      </c>
      <c r="C16" s="54" t="str">
        <f>'LOU Inst'!C71</f>
        <v>Rozvodna NN</v>
      </c>
      <c r="D16" s="54">
        <f>'LOU Inst'!D71</f>
        <v>5</v>
      </c>
      <c r="E16" s="9">
        <f>'LOU Inst'!E71</f>
        <v>44019</v>
      </c>
      <c r="F16" s="10">
        <f>'LOU Inst'!J76</f>
        <v>0</v>
      </c>
      <c r="G16" s="2">
        <f t="shared" si="0"/>
        <v>1</v>
      </c>
      <c r="H16" s="10">
        <f t="shared" si="2"/>
        <v>0</v>
      </c>
      <c r="J16" s="54" t="str">
        <f>'LOU Inst Ex'!B71</f>
        <v>234</v>
      </c>
      <c r="K16" s="54" t="str">
        <f>'LOU Inst Ex'!C71</f>
        <v>MaR měření hladin v nádržích 234/1,2,3,4,5</v>
      </c>
      <c r="L16" s="54">
        <f>'LOU Inst Ex'!D71</f>
        <v>2</v>
      </c>
      <c r="M16" s="9">
        <f>'LOU Inst Ex'!E71</f>
        <v>45000</v>
      </c>
      <c r="N16" s="10">
        <f>'LOU Inst Ex'!J76</f>
        <v>0</v>
      </c>
      <c r="O16" s="2">
        <f t="shared" si="1"/>
        <v>2</v>
      </c>
      <c r="P16" s="10">
        <f t="shared" si="3"/>
        <v>0</v>
      </c>
    </row>
    <row r="17" spans="2:16" x14ac:dyDescent="0.25">
      <c r="B17" s="54" t="str">
        <f>'LOU Inst'!B77</f>
        <v>263</v>
      </c>
      <c r="C17" s="54" t="str">
        <f>'LOU Inst'!C77</f>
        <v>Rozvodna NN</v>
      </c>
      <c r="D17" s="54">
        <f>'LOU Inst'!D77</f>
        <v>5</v>
      </c>
      <c r="E17" s="9">
        <f>'LOU Inst'!E77</f>
        <v>45097</v>
      </c>
      <c r="F17" s="10">
        <f>'LOU Inst'!J82</f>
        <v>0</v>
      </c>
      <c r="G17" s="2">
        <f t="shared" si="0"/>
        <v>1</v>
      </c>
      <c r="H17" s="10">
        <f t="shared" si="2"/>
        <v>0</v>
      </c>
      <c r="J17" s="54" t="str">
        <f>'LOU Inst Ex'!B77</f>
        <v>235</v>
      </c>
      <c r="K17" s="54" t="str">
        <f>'LOU Inst Ex'!C77</f>
        <v>Podzemní sklad PHL</v>
      </c>
      <c r="L17" s="54">
        <f>'LOU Inst Ex'!D77</f>
        <v>2</v>
      </c>
      <c r="M17" s="9">
        <f>'LOU Inst Ex'!E77</f>
        <v>44986</v>
      </c>
      <c r="N17" s="10">
        <f>'LOU Inst Ex'!J82</f>
        <v>0</v>
      </c>
      <c r="O17" s="2">
        <f t="shared" si="1"/>
        <v>2</v>
      </c>
      <c r="P17" s="10">
        <f t="shared" si="3"/>
        <v>0</v>
      </c>
    </row>
    <row r="18" spans="2:16" x14ac:dyDescent="0.25">
      <c r="B18" s="54" t="str">
        <f>'LOU Inst'!B83</f>
        <v>280</v>
      </c>
      <c r="C18" s="54" t="str">
        <f>'LOU Inst'!C83</f>
        <v>Kompresorovna</v>
      </c>
      <c r="D18" s="54">
        <f>'LOU Inst'!D83</f>
        <v>5</v>
      </c>
      <c r="E18" s="9">
        <f>'LOU Inst'!E83</f>
        <v>45090</v>
      </c>
      <c r="F18" s="10">
        <f>'LOU Inst'!J88</f>
        <v>0</v>
      </c>
      <c r="G18" s="2">
        <f t="shared" si="0"/>
        <v>1</v>
      </c>
      <c r="H18" s="10">
        <f t="shared" si="2"/>
        <v>0</v>
      </c>
      <c r="J18" s="54" t="str">
        <f>'LOU Inst Ex'!B83</f>
        <v>235</v>
      </c>
      <c r="K18" s="54" t="str">
        <f>'LOU Inst Ex'!C83</f>
        <v>MaR měření hladin v nádržích 235/1,2,3,4,5</v>
      </c>
      <c r="L18" s="54">
        <f>'LOU Inst Ex'!D83</f>
        <v>2</v>
      </c>
      <c r="M18" s="9">
        <f>'LOU Inst Ex'!E83</f>
        <v>44986</v>
      </c>
      <c r="N18" s="10">
        <f>'LOU Inst Ex'!J88</f>
        <v>0</v>
      </c>
      <c r="O18" s="2">
        <f t="shared" si="1"/>
        <v>2</v>
      </c>
      <c r="P18" s="10">
        <f t="shared" si="3"/>
        <v>0</v>
      </c>
    </row>
    <row r="19" spans="2:16" x14ac:dyDescent="0.25">
      <c r="B19" s="54" t="str">
        <f>'LOU Inst'!B89</f>
        <v>315</v>
      </c>
      <c r="C19" s="54" t="str">
        <f>'LOU Inst'!C89</f>
        <v>Hydrantová síť, rozvaděče RČS1, RČS2, RČS3</v>
      </c>
      <c r="D19" s="54">
        <f>'LOU Inst'!D89</f>
        <v>3</v>
      </c>
      <c r="E19" s="9">
        <f>'LOU Inst'!E89</f>
        <v>44867</v>
      </c>
      <c r="F19" s="10">
        <f>'LOU Inst'!J94</f>
        <v>0</v>
      </c>
      <c r="G19" s="2">
        <f t="shared" si="0"/>
        <v>1</v>
      </c>
      <c r="H19" s="10">
        <f t="shared" si="2"/>
        <v>0</v>
      </c>
      <c r="J19" s="54" t="str">
        <f>'LOU Inst Ex'!B89</f>
        <v>236</v>
      </c>
      <c r="K19" s="54" t="str">
        <f>'LOU Inst Ex'!C89</f>
        <v>Nadzemní nádrže PHL</v>
      </c>
      <c r="L19" s="54">
        <f>'LOU Inst Ex'!D89</f>
        <v>2</v>
      </c>
      <c r="M19" s="9">
        <f>'LOU Inst Ex'!E89</f>
        <v>44855</v>
      </c>
      <c r="N19" s="10">
        <f>'LOU Inst Ex'!J94</f>
        <v>0</v>
      </c>
      <c r="O19" s="2">
        <f t="shared" si="1"/>
        <v>2</v>
      </c>
      <c r="P19" s="10">
        <f t="shared" si="3"/>
        <v>0</v>
      </c>
    </row>
    <row r="20" spans="2:16" x14ac:dyDescent="0.25">
      <c r="B20" s="54" t="str">
        <f>'LOU Inst'!B95</f>
        <v>316</v>
      </c>
      <c r="C20" s="54" t="str">
        <f>'LOU Inst'!C95</f>
        <v>Čerpací stanice požární vody</v>
      </c>
      <c r="D20" s="54">
        <f>'LOU Inst'!D95</f>
        <v>3</v>
      </c>
      <c r="E20" s="9">
        <f>'LOU Inst'!E95</f>
        <v>44858</v>
      </c>
      <c r="F20" s="10">
        <f>'LOU Inst'!J100</f>
        <v>0</v>
      </c>
      <c r="G20" s="2">
        <f t="shared" si="0"/>
        <v>1</v>
      </c>
      <c r="H20" s="10">
        <f t="shared" si="2"/>
        <v>0</v>
      </c>
      <c r="J20" s="54" t="str">
        <f>'LOU Inst Ex'!B95</f>
        <v>237</v>
      </c>
      <c r="K20" s="54" t="str">
        <f>'LOU Inst Ex'!C95</f>
        <v>Úložiště PHL</v>
      </c>
      <c r="L20" s="54">
        <f>'LOU Inst Ex'!D95</f>
        <v>2</v>
      </c>
      <c r="M20" s="9">
        <f>'LOU Inst Ex'!E95</f>
        <v>44820</v>
      </c>
      <c r="N20" s="10">
        <f>'LOU Inst Ex'!J100</f>
        <v>0</v>
      </c>
      <c r="O20" s="2">
        <f t="shared" si="1"/>
        <v>2</v>
      </c>
      <c r="P20" s="10">
        <f t="shared" si="3"/>
        <v>0</v>
      </c>
    </row>
    <row r="21" spans="2:16" x14ac:dyDescent="0.25">
      <c r="B21" s="54" t="str">
        <f>'LOU Inst'!B101</f>
        <v>321</v>
      </c>
      <c r="C21" s="54" t="str">
        <f>'LOU Inst'!C101</f>
        <v>Biologická ČOV</v>
      </c>
      <c r="D21" s="54">
        <f>'LOU Inst'!D101</f>
        <v>3</v>
      </c>
      <c r="E21" s="9">
        <f>'LOU Inst'!E101</f>
        <v>44871</v>
      </c>
      <c r="F21" s="10">
        <f>'LOU Inst'!J106</f>
        <v>0</v>
      </c>
      <c r="G21" s="2">
        <f t="shared" si="0"/>
        <v>1</v>
      </c>
      <c r="H21" s="10">
        <f t="shared" si="2"/>
        <v>0</v>
      </c>
      <c r="J21" s="54" t="str">
        <f>'LOU Inst Ex'!B101</f>
        <v>238</v>
      </c>
      <c r="K21" s="54" t="str">
        <f>'LOU Inst Ex'!C101</f>
        <v>Aditivace</v>
      </c>
      <c r="L21" s="54">
        <f>'LOU Inst Ex'!D101</f>
        <v>2</v>
      </c>
      <c r="M21" s="9">
        <f>'LOU Inst Ex'!E101</f>
        <v>44600</v>
      </c>
      <c r="N21" s="10">
        <f>'LOU Inst Ex'!J106</f>
        <v>0</v>
      </c>
      <c r="O21" s="2">
        <f t="shared" si="1"/>
        <v>2</v>
      </c>
      <c r="P21" s="10">
        <f t="shared" si="3"/>
        <v>0</v>
      </c>
    </row>
    <row r="22" spans="2:16" x14ac:dyDescent="0.25">
      <c r="B22" s="54" t="str">
        <f>'LOU Inst'!B107</f>
        <v>381</v>
      </c>
      <c r="C22" s="54" t="str">
        <f>'LOU Inst'!C107</f>
        <v>Vagónová váha</v>
      </c>
      <c r="D22" s="54">
        <f>'LOU Inst'!D107</f>
        <v>5</v>
      </c>
      <c r="E22" s="9">
        <f>'LOU Inst'!E107</f>
        <v>45014</v>
      </c>
      <c r="F22" s="10">
        <f>'LOU Inst'!J112</f>
        <v>0</v>
      </c>
      <c r="G22" s="2">
        <f t="shared" si="0"/>
        <v>1</v>
      </c>
      <c r="H22" s="10">
        <f t="shared" si="2"/>
        <v>0</v>
      </c>
      <c r="J22" s="54" t="str">
        <f>'LOU Inst Ex'!B107</f>
        <v>325</v>
      </c>
      <c r="K22" s="54" t="str">
        <f>'LOU Inst Ex'!C107</f>
        <v>Chemická ČOV</v>
      </c>
      <c r="L22" s="54">
        <f>'LOU Inst Ex'!D107</f>
        <v>2</v>
      </c>
      <c r="M22" s="9">
        <f>'LOU Inst Ex'!E107</f>
        <v>44867</v>
      </c>
      <c r="N22" s="10">
        <f>'LOU Inst Ex'!J112</f>
        <v>0</v>
      </c>
      <c r="O22" s="2">
        <f t="shared" si="1"/>
        <v>2</v>
      </c>
      <c r="P22" s="10">
        <f t="shared" si="3"/>
        <v>0</v>
      </c>
    </row>
    <row r="23" spans="2:16" x14ac:dyDescent="0.25">
      <c r="B23" s="54" t="str">
        <f>'LOU Inst'!B113</f>
        <v>520</v>
      </c>
      <c r="C23" s="54" t="str">
        <f>'LOU Inst'!C113</f>
        <v>Hasičská zbrojnice</v>
      </c>
      <c r="D23" s="54">
        <f>'LOU Inst'!D113</f>
        <v>5</v>
      </c>
      <c r="E23" s="9">
        <f>'LOU Inst'!E113</f>
        <v>43741</v>
      </c>
      <c r="F23" s="10">
        <f>'LOU Inst'!J118</f>
        <v>0</v>
      </c>
      <c r="G23" s="2">
        <f t="shared" si="0"/>
        <v>1</v>
      </c>
      <c r="H23" s="10">
        <f t="shared" si="2"/>
        <v>0</v>
      </c>
      <c r="J23" s="54" t="str">
        <f>'LOU Inst Ex'!B113</f>
        <v>360</v>
      </c>
      <c r="K23" s="54" t="str">
        <f>'LOU Inst Ex'!C113</f>
        <v>Stáčení ŽC</v>
      </c>
      <c r="L23" s="54">
        <f>'LOU Inst Ex'!D113</f>
        <v>2</v>
      </c>
      <c r="M23" s="9">
        <f>'LOU Inst Ex'!E113</f>
        <v>44847</v>
      </c>
      <c r="N23" s="10">
        <f>'LOU Inst Ex'!J118</f>
        <v>0</v>
      </c>
      <c r="O23" s="2">
        <f t="shared" si="1"/>
        <v>2</v>
      </c>
      <c r="P23" s="10">
        <f t="shared" si="3"/>
        <v>0</v>
      </c>
    </row>
    <row r="24" spans="2:16" x14ac:dyDescent="0.25">
      <c r="B24" s="54" t="str">
        <f>'LOU Inst'!B119</f>
        <v>520</v>
      </c>
      <c r="C24" s="54" t="str">
        <f>'LOU Inst'!C119</f>
        <v>Elektrocentrála GRIZZLI 24000</v>
      </c>
      <c r="D24" s="54">
        <f>'LOU Inst'!D119</f>
        <v>1</v>
      </c>
      <c r="E24" s="9">
        <f>'LOU Inst'!E119</f>
        <v>44994</v>
      </c>
      <c r="F24" s="10">
        <f>'LOU Inst'!J124</f>
        <v>0</v>
      </c>
      <c r="G24" s="2">
        <f t="shared" si="0"/>
        <v>4</v>
      </c>
      <c r="H24" s="10">
        <f t="shared" si="2"/>
        <v>0</v>
      </c>
      <c r="J24" s="54" t="str">
        <f>'LOU Inst Ex'!B119</f>
        <v>362</v>
      </c>
      <c r="K24" s="54" t="str">
        <f>'LOU Inst Ex'!C119</f>
        <v>Stáčení olejů</v>
      </c>
      <c r="L24" s="54">
        <f>'LOU Inst Ex'!D119</f>
        <v>2</v>
      </c>
      <c r="M24" s="9">
        <f>'LOU Inst Ex'!E119</f>
        <v>45162</v>
      </c>
      <c r="N24" s="10">
        <f>'LOU Inst Ex'!J124</f>
        <v>0</v>
      </c>
      <c r="O24" s="2">
        <f t="shared" si="1"/>
        <v>2</v>
      </c>
      <c r="P24" s="10">
        <f t="shared" si="3"/>
        <v>0</v>
      </c>
    </row>
    <row r="25" spans="2:16" x14ac:dyDescent="0.25">
      <c r="B25" s="54" t="str">
        <f>'LOU Inst'!B125</f>
        <v>540</v>
      </c>
      <c r="C25" s="54" t="str">
        <f>'LOU Inst'!C125</f>
        <v>Strážnice</v>
      </c>
      <c r="D25" s="54">
        <f>'LOU Inst'!D125</f>
        <v>5</v>
      </c>
      <c r="E25" s="9">
        <f>'LOU Inst'!E125</f>
        <v>45020</v>
      </c>
      <c r="F25" s="10">
        <f>'LOU Inst'!J130</f>
        <v>0</v>
      </c>
      <c r="G25" s="2">
        <f t="shared" si="0"/>
        <v>1</v>
      </c>
      <c r="H25" s="10">
        <f t="shared" si="2"/>
        <v>0</v>
      </c>
      <c r="J25" s="54" t="str">
        <f>'LOU Inst Ex'!B125</f>
        <v>400,401</v>
      </c>
      <c r="K25" s="54" t="str">
        <f>'LOU Inst Ex'!C125</f>
        <v>Čerpací stanice a úložiště vyjetých olejů</v>
      </c>
      <c r="L25" s="54">
        <f>'LOU Inst Ex'!D125</f>
        <v>2</v>
      </c>
      <c r="M25" s="9">
        <f>'LOU Inst Ex'!E125</f>
        <v>45146</v>
      </c>
      <c r="N25" s="10">
        <f>'LOU Inst Ex'!J130</f>
        <v>0</v>
      </c>
      <c r="O25" s="2">
        <f t="shared" si="1"/>
        <v>2</v>
      </c>
      <c r="P25" s="10">
        <f t="shared" si="3"/>
        <v>0</v>
      </c>
    </row>
    <row r="26" spans="2:16" x14ac:dyDescent="0.25">
      <c r="B26" s="54" t="str">
        <f>'LOU Inst'!B131</f>
        <v>640</v>
      </c>
      <c r="C26" s="54" t="str">
        <f>'LOU Inst'!C131</f>
        <v>Sklad</v>
      </c>
      <c r="D26" s="54">
        <f>'LOU Inst'!D131</f>
        <v>5</v>
      </c>
      <c r="E26" s="9">
        <f>'LOU Inst'!E131</f>
        <v>43517</v>
      </c>
      <c r="F26" s="10">
        <f>'LOU Inst'!J136</f>
        <v>0</v>
      </c>
      <c r="G26" s="2">
        <f t="shared" si="0"/>
        <v>1</v>
      </c>
      <c r="H26" s="10">
        <f t="shared" si="2"/>
        <v>0</v>
      </c>
      <c r="J26" s="54" t="str">
        <f>'LOU Inst Ex'!B131</f>
        <v>500.1</v>
      </c>
      <c r="K26" s="54" t="str">
        <f>'LOU Inst Ex'!C131</f>
        <v>Potrubní rozvody</v>
      </c>
      <c r="L26" s="54">
        <f>'LOU Inst Ex'!D131</f>
        <v>2</v>
      </c>
      <c r="M26" s="9">
        <f>'LOU Inst Ex'!E131</f>
        <v>44581</v>
      </c>
      <c r="N26" s="10">
        <f>'LOU Inst Ex'!J136</f>
        <v>0</v>
      </c>
      <c r="O26" s="2">
        <f t="shared" si="1"/>
        <v>2</v>
      </c>
      <c r="P26" s="10">
        <f t="shared" si="3"/>
        <v>0</v>
      </c>
    </row>
    <row r="27" spans="2:16" x14ac:dyDescent="0.25">
      <c r="B27" s="54" t="str">
        <f>'LOU Inst'!B137</f>
        <v>798</v>
      </c>
      <c r="C27" s="54" t="str">
        <f>'LOU Inst'!C137</f>
        <v>Rekreační chata Tesák</v>
      </c>
      <c r="D27" s="54">
        <f>'LOU Inst'!D137</f>
        <v>3</v>
      </c>
      <c r="E27" s="9">
        <f>'LOU Inst'!E137</f>
        <v>44715</v>
      </c>
      <c r="F27" s="10">
        <f>'LOU Inst'!J142</f>
        <v>0</v>
      </c>
      <c r="G27" s="2">
        <f t="shared" si="0"/>
        <v>1</v>
      </c>
      <c r="H27" s="10">
        <f t="shared" si="2"/>
        <v>0</v>
      </c>
      <c r="J27" s="54" t="str">
        <f>'LOU Inst Ex'!B137</f>
        <v>500.1</v>
      </c>
      <c r="K27" s="54" t="str">
        <f>'LOU Inst Ex'!C137</f>
        <v>Potrubní rozvody - MaR</v>
      </c>
      <c r="L27" s="54">
        <f>'LOU Inst Ex'!D137</f>
        <v>2</v>
      </c>
      <c r="M27" s="9">
        <f>'LOU Inst Ex'!E137</f>
        <v>44588</v>
      </c>
      <c r="N27" s="10">
        <f>'LOU Inst Ex'!J142</f>
        <v>0</v>
      </c>
      <c r="O27" s="2">
        <f t="shared" si="1"/>
        <v>2</v>
      </c>
      <c r="P27" s="10">
        <f t="shared" si="3"/>
        <v>0</v>
      </c>
    </row>
    <row r="28" spans="2:16" x14ac:dyDescent="0.25">
      <c r="B28" s="54" t="str">
        <f>'LOU Inst'!B143</f>
        <v>DT rozv.</v>
      </c>
      <c r="C28" s="54" t="str">
        <f>'LOU Inst'!C143</f>
        <v>El.instalace k datový rozvaděčům 231, 232, 234, 235, 220, 140, 520, 581, 082, 381, 090, 050, 325, 040, 071, 052, 262, 880, 263, 630, 241, 242, 260</v>
      </c>
      <c r="D28" s="54">
        <f>'LOU Inst'!D143</f>
        <v>5</v>
      </c>
      <c r="E28" s="9">
        <f>'LOU Inst'!E143</f>
        <v>44937</v>
      </c>
      <c r="F28" s="10">
        <f>'LOU Inst'!J148</f>
        <v>0</v>
      </c>
      <c r="G28" s="2">
        <f t="shared" si="0"/>
        <v>1</v>
      </c>
      <c r="H28" s="10">
        <f t="shared" si="2"/>
        <v>0</v>
      </c>
      <c r="J28" s="54" t="str">
        <f>'LOU Inst Ex'!B143</f>
        <v>620</v>
      </c>
      <c r="K28" s="54" t="str">
        <f>'LOU Inst Ex'!C143</f>
        <v>Podzemní sklad olejů</v>
      </c>
      <c r="L28" s="54">
        <f>'LOU Inst Ex'!D143</f>
        <v>2</v>
      </c>
      <c r="M28" s="9">
        <f>'LOU Inst Ex'!E143</f>
        <v>44025</v>
      </c>
      <c r="N28" s="10">
        <f>'LOU Inst Ex'!J148</f>
        <v>0</v>
      </c>
      <c r="O28" s="2">
        <f t="shared" si="1"/>
        <v>2</v>
      </c>
      <c r="P28" s="10">
        <f t="shared" si="3"/>
        <v>0</v>
      </c>
    </row>
    <row r="29" spans="2:16" x14ac:dyDescent="0.25">
      <c r="B29" s="54"/>
      <c r="C29" s="54"/>
      <c r="D29" s="54"/>
      <c r="E29" s="9"/>
      <c r="F29" s="10"/>
      <c r="G29" s="2"/>
      <c r="H29" s="10"/>
      <c r="J29" s="54" t="str">
        <f>'LOU Inst Ex'!B149</f>
        <v>631</v>
      </c>
      <c r="K29" s="54" t="str">
        <f>'LOU Inst Ex'!C149</f>
        <v>Olejový provoz, sklad IBC kontejnerů aditiv</v>
      </c>
      <c r="L29" s="54">
        <f>'LOU Inst Ex'!D149</f>
        <v>2</v>
      </c>
      <c r="M29" s="9">
        <f>'LOU Inst Ex'!E149</f>
        <v>44880</v>
      </c>
      <c r="N29" s="10">
        <f>'LOU Inst Ex'!J154</f>
        <v>0</v>
      </c>
      <c r="O29" s="2">
        <f t="shared" si="1"/>
        <v>2</v>
      </c>
      <c r="P29" s="10">
        <f t="shared" si="3"/>
        <v>0</v>
      </c>
    </row>
    <row r="30" spans="2:16" x14ac:dyDescent="0.25">
      <c r="B30" s="54"/>
      <c r="C30" s="54"/>
      <c r="D30" s="54"/>
      <c r="E30" s="9"/>
      <c r="F30" s="10"/>
      <c r="G30" s="2"/>
      <c r="H30" s="10"/>
      <c r="J30" s="54" t="str">
        <f>'LOU Inst Ex'!B155</f>
        <v>880</v>
      </c>
      <c r="K30" s="54" t="str">
        <f>'LOU Inst Ex'!C155</f>
        <v>Rekuperační jednotka</v>
      </c>
      <c r="L30" s="54">
        <f>'LOU Inst Ex'!D155</f>
        <v>2</v>
      </c>
      <c r="M30" s="9">
        <f>'LOU Inst Ex'!E155</f>
        <v>44978</v>
      </c>
      <c r="N30" s="10">
        <f>'LOU Inst Ex'!J160</f>
        <v>0</v>
      </c>
      <c r="O30" s="2">
        <f t="shared" si="1"/>
        <v>2</v>
      </c>
      <c r="P30" s="10">
        <f t="shared" si="3"/>
        <v>0</v>
      </c>
    </row>
    <row r="31" spans="2:16" x14ac:dyDescent="0.25">
      <c r="B31" s="54"/>
      <c r="C31" s="54"/>
      <c r="D31" s="54"/>
      <c r="E31" s="9"/>
      <c r="F31" s="10"/>
      <c r="G31" s="2"/>
      <c r="H31" s="10"/>
      <c r="J31" s="54" t="str">
        <f>'LOU Inst Ex'!B161</f>
        <v>901</v>
      </c>
      <c r="K31" s="54" t="str">
        <f>'LOU Inst Ex'!C161</f>
        <v>Čerpací stanice a úložiště MEŘO</v>
      </c>
      <c r="L31" s="54">
        <f>'LOU Inst Ex'!D161</f>
        <v>2</v>
      </c>
      <c r="M31" s="9">
        <f>'LOU Inst Ex'!E161</f>
        <v>44889</v>
      </c>
      <c r="N31" s="10">
        <f>'LOU Inst Ex'!J166</f>
        <v>0</v>
      </c>
      <c r="O31" s="2">
        <f t="shared" si="1"/>
        <v>2</v>
      </c>
      <c r="P31" s="10">
        <f t="shared" si="3"/>
        <v>0</v>
      </c>
    </row>
    <row r="32" spans="2:16" x14ac:dyDescent="0.25">
      <c r="B32" s="54"/>
      <c r="C32" s="54"/>
      <c r="D32" s="54"/>
      <c r="E32" s="9"/>
      <c r="F32" s="10"/>
      <c r="G32" s="2"/>
      <c r="H32" s="10"/>
      <c r="J32" s="54" t="str">
        <f>'LOU Inst Ex'!B167</f>
        <v>902</v>
      </c>
      <c r="K32" s="54" t="str">
        <f>'LOU Inst Ex'!C167</f>
        <v>Úložiště BIOETANOL</v>
      </c>
      <c r="L32" s="54">
        <f>'LOU Inst Ex'!D167</f>
        <v>2</v>
      </c>
      <c r="M32" s="9">
        <f>'LOU Inst Ex'!E167</f>
        <v>44888</v>
      </c>
      <c r="N32" s="10">
        <f>'LOU Inst Ex'!J172</f>
        <v>0</v>
      </c>
      <c r="O32" s="2">
        <f t="shared" si="1"/>
        <v>2</v>
      </c>
      <c r="P32" s="10">
        <f t="shared" si="3"/>
        <v>0</v>
      </c>
    </row>
    <row r="34" spans="2:16" x14ac:dyDescent="0.25">
      <c r="B34" s="55" t="s">
        <v>81</v>
      </c>
      <c r="J34" s="55" t="s">
        <v>82</v>
      </c>
    </row>
    <row r="35" spans="2:16" ht="56.1" customHeight="1" x14ac:dyDescent="0.25">
      <c r="B35" s="51" t="s">
        <v>9</v>
      </c>
      <c r="C35" s="8" t="s">
        <v>1</v>
      </c>
      <c r="D35" s="8" t="s">
        <v>77</v>
      </c>
      <c r="E35" s="52" t="s">
        <v>30</v>
      </c>
      <c r="F35" s="53" t="s">
        <v>78</v>
      </c>
      <c r="G35" s="8" t="s">
        <v>79</v>
      </c>
      <c r="H35" s="8" t="s">
        <v>80</v>
      </c>
      <c r="J35" s="51" t="s">
        <v>9</v>
      </c>
      <c r="K35" s="8" t="s">
        <v>1</v>
      </c>
      <c r="L35" s="8" t="s">
        <v>77</v>
      </c>
      <c r="M35" s="52" t="s">
        <v>30</v>
      </c>
      <c r="N35" s="53" t="s">
        <v>78</v>
      </c>
      <c r="O35" s="8" t="s">
        <v>79</v>
      </c>
      <c r="P35" s="8" t="s">
        <v>80</v>
      </c>
    </row>
    <row r="36" spans="2:16" x14ac:dyDescent="0.25">
      <c r="B36" s="54" t="str">
        <f>'LOU LPS'!B5</f>
        <v>040</v>
      </c>
      <c r="C36" s="54" t="str">
        <f>'LOU LPS'!C5</f>
        <v>vrátnice</v>
      </c>
      <c r="D36" s="54">
        <f>'LOU LPS'!D5</f>
        <v>5</v>
      </c>
      <c r="E36" s="9">
        <f>'LOU LPS'!E5</f>
        <v>44029</v>
      </c>
      <c r="F36" s="10">
        <f>'LOU LPS'!J8</f>
        <v>0</v>
      </c>
      <c r="G36" s="2">
        <f>IF(D36&lt;5,TRUNC(4/D36),1)</f>
        <v>1</v>
      </c>
      <c r="H36" s="10">
        <f>F36*G36</f>
        <v>0</v>
      </c>
      <c r="J36" s="54" t="str">
        <f>'LOU LPS Ex'!B5</f>
        <v>090</v>
      </c>
      <c r="K36" s="54" t="str">
        <f>'LOU LPS Ex'!C5</f>
        <v>laboratoř</v>
      </c>
      <c r="L36" s="54">
        <f>'LOU LPS Ex'!D5</f>
        <v>2</v>
      </c>
      <c r="M36" s="9">
        <f>'LOU LPS Ex'!E5</f>
        <v>44924</v>
      </c>
      <c r="N36" s="10">
        <f>'LOU LPS Ex'!J8</f>
        <v>0</v>
      </c>
      <c r="O36" s="2">
        <f>IF(L36&lt;5,TRUNC(4/L36),1)</f>
        <v>2</v>
      </c>
      <c r="P36" s="10">
        <f>N36*O36</f>
        <v>0</v>
      </c>
    </row>
    <row r="37" spans="2:16" x14ac:dyDescent="0.25">
      <c r="B37" s="54" t="str">
        <f>'LOU LPS'!B9</f>
        <v>071</v>
      </c>
      <c r="C37" s="54" t="str">
        <f>'LOU LPS'!C9</f>
        <v>velín</v>
      </c>
      <c r="D37" s="54">
        <f>'LOU LPS'!D9</f>
        <v>5</v>
      </c>
      <c r="E37" s="9">
        <f>'LOU LPS'!E9</f>
        <v>43389</v>
      </c>
      <c r="F37" s="10">
        <f>'LOU LPS'!J12</f>
        <v>0</v>
      </c>
      <c r="G37" s="2">
        <f t="shared" ref="G37:G49" si="4">IF(D37&lt;5,TRUNC(4/D37),1)</f>
        <v>1</v>
      </c>
      <c r="H37" s="10">
        <f>F37*G37</f>
        <v>0</v>
      </c>
      <c r="J37" s="54" t="str">
        <f>'LOU LPS Ex'!B9</f>
        <v>220</v>
      </c>
      <c r="K37" s="54" t="str">
        <f>'LOU LPS Ex'!C9</f>
        <v>čerpací stanice ŽC</v>
      </c>
      <c r="L37" s="54">
        <f>'LOU LPS Ex'!D9</f>
        <v>1</v>
      </c>
      <c r="M37" s="9">
        <f>'LOU LPS Ex'!E9</f>
        <v>44932</v>
      </c>
      <c r="N37" s="10">
        <f>'LOU LPS Ex'!J12</f>
        <v>0</v>
      </c>
      <c r="O37" s="2">
        <f t="shared" ref="O37:O62" si="5">IF(L37&lt;5,TRUNC(4/L37),1)</f>
        <v>4</v>
      </c>
      <c r="P37" s="10">
        <f>N37*O37</f>
        <v>0</v>
      </c>
    </row>
    <row r="38" spans="2:16" x14ac:dyDescent="0.25">
      <c r="B38" s="54" t="str">
        <f>'LOU LPS'!B13</f>
        <v>121</v>
      </c>
      <c r="C38" s="54" t="str">
        <f>'LOU LPS'!C13</f>
        <v>úpravna pitné vody</v>
      </c>
      <c r="D38" s="54">
        <f>'LOU LPS'!D13</f>
        <v>5</v>
      </c>
      <c r="E38" s="9">
        <f>'LOU LPS'!E13</f>
        <v>45097</v>
      </c>
      <c r="F38" s="10">
        <f>'LOU LPS'!J16</f>
        <v>0</v>
      </c>
      <c r="G38" s="2">
        <f t="shared" si="4"/>
        <v>1</v>
      </c>
      <c r="H38" s="10">
        <f>F38*G38</f>
        <v>0</v>
      </c>
      <c r="J38" s="54" t="str">
        <f>'LOU LPS Ex'!B13</f>
        <v>221</v>
      </c>
      <c r="K38" s="54" t="str">
        <f>'LOU LPS Ex'!C13</f>
        <v xml:space="preserve">čerpací stanice </v>
      </c>
      <c r="L38" s="54">
        <f>'LOU LPS Ex'!D13</f>
        <v>1</v>
      </c>
      <c r="M38" s="9">
        <f>'LOU LPS Ex'!E13</f>
        <v>45082</v>
      </c>
      <c r="N38" s="10">
        <f>'LOU LPS Ex'!J16</f>
        <v>0</v>
      </c>
      <c r="O38" s="2">
        <f t="shared" si="5"/>
        <v>4</v>
      </c>
      <c r="P38" s="10">
        <f>N38*O38</f>
        <v>0</v>
      </c>
    </row>
    <row r="39" spans="2:16" x14ac:dyDescent="0.25">
      <c r="B39" s="54" t="str">
        <f>'LOU LPS'!B17</f>
        <v>122</v>
      </c>
      <c r="C39" s="54" t="str">
        <f>'LOU LPS'!C17</f>
        <v>čerpací stanice u bytovek</v>
      </c>
      <c r="D39" s="54">
        <f>'LOU LPS'!D17</f>
        <v>5</v>
      </c>
      <c r="E39" s="9">
        <f>'LOU LPS'!E17</f>
        <v>45097</v>
      </c>
      <c r="F39" s="10">
        <f>'LOU LPS'!J20</f>
        <v>0</v>
      </c>
      <c r="G39" s="2">
        <f t="shared" si="4"/>
        <v>1</v>
      </c>
      <c r="H39" s="10">
        <f t="shared" ref="H39:H49" si="6">F39*G39</f>
        <v>0</v>
      </c>
      <c r="J39" s="54" t="str">
        <f>'LOU LPS Ex'!B17</f>
        <v>231</v>
      </c>
      <c r="K39" s="54" t="str">
        <f>'LOU LPS Ex'!C17</f>
        <v>podzemní sklad PHM</v>
      </c>
      <c r="L39" s="54">
        <f>'LOU LPS Ex'!D17</f>
        <v>2</v>
      </c>
      <c r="M39" s="9">
        <f>'LOU LPS Ex'!E17</f>
        <v>44915</v>
      </c>
      <c r="N39" s="10">
        <f>'LOU LPS Ex'!J20</f>
        <v>0</v>
      </c>
      <c r="O39" s="2">
        <f t="shared" si="5"/>
        <v>2</v>
      </c>
      <c r="P39" s="10">
        <f t="shared" ref="P39:P62" si="7">N39*O39</f>
        <v>0</v>
      </c>
    </row>
    <row r="40" spans="2:16" x14ac:dyDescent="0.25">
      <c r="B40" s="54" t="str">
        <f>'LOU LPS'!B21</f>
        <v>160</v>
      </c>
      <c r="C40" s="54" t="str">
        <f>'LOU LPS'!C21</f>
        <v>sklad( bývalý etyl)</v>
      </c>
      <c r="D40" s="54">
        <f>'LOU LPS'!D21</f>
        <v>5</v>
      </c>
      <c r="E40" s="9">
        <f>'LOU LPS'!E21</f>
        <v>43550</v>
      </c>
      <c r="F40" s="10">
        <f>'LOU LPS'!J24</f>
        <v>0</v>
      </c>
      <c r="G40" s="2">
        <f t="shared" si="4"/>
        <v>1</v>
      </c>
      <c r="H40" s="10">
        <f t="shared" si="6"/>
        <v>0</v>
      </c>
      <c r="J40" s="54" t="str">
        <f>'LOU LPS Ex'!B21</f>
        <v>232</v>
      </c>
      <c r="K40" s="54" t="str">
        <f>'LOU LPS Ex'!C21</f>
        <v>podzemní sklad PHM</v>
      </c>
      <c r="L40" s="54">
        <f>'LOU LPS Ex'!D21</f>
        <v>2</v>
      </c>
      <c r="M40" s="9">
        <f>'LOU LPS Ex'!E21</f>
        <v>44915</v>
      </c>
      <c r="N40" s="10">
        <f>'LOU LPS Ex'!J24</f>
        <v>0</v>
      </c>
      <c r="O40" s="2">
        <f t="shared" si="5"/>
        <v>2</v>
      </c>
      <c r="P40" s="10">
        <f t="shared" si="7"/>
        <v>0</v>
      </c>
    </row>
    <row r="41" spans="2:16" x14ac:dyDescent="0.25">
      <c r="B41" s="54" t="str">
        <f>'LOU LPS'!B25</f>
        <v>170</v>
      </c>
      <c r="C41" s="54" t="str">
        <f>'LOU LPS'!C25</f>
        <v>sklad</v>
      </c>
      <c r="D41" s="54">
        <f>'LOU LPS'!D25</f>
        <v>5</v>
      </c>
      <c r="E41" s="9">
        <f>'LOU LPS'!E25</f>
        <v>43550</v>
      </c>
      <c r="F41" s="10">
        <f>'LOU LPS'!J28</f>
        <v>0</v>
      </c>
      <c r="G41" s="2">
        <f t="shared" si="4"/>
        <v>1</v>
      </c>
      <c r="H41" s="10">
        <f t="shared" si="6"/>
        <v>0</v>
      </c>
      <c r="J41" s="54" t="str">
        <f>'LOU LPS Ex'!B25</f>
        <v>233</v>
      </c>
      <c r="K41" s="54" t="str">
        <f>'LOU LPS Ex'!C25</f>
        <v>podzemní sklad PHM</v>
      </c>
      <c r="L41" s="54">
        <f>'LOU LPS Ex'!D25</f>
        <v>2</v>
      </c>
      <c r="M41" s="9">
        <f>'LOU LPS Ex'!E25</f>
        <v>44915</v>
      </c>
      <c r="N41" s="10">
        <f>'LOU LPS Ex'!J28</f>
        <v>0</v>
      </c>
      <c r="O41" s="2">
        <f t="shared" si="5"/>
        <v>2</v>
      </c>
      <c r="P41" s="10">
        <f t="shared" si="7"/>
        <v>0</v>
      </c>
    </row>
    <row r="42" spans="2:16" x14ac:dyDescent="0.25">
      <c r="B42" s="54" t="str">
        <f>'LOU LPS'!B29</f>
        <v>241</v>
      </c>
      <c r="C42" s="54" t="str">
        <f>'LOU LPS'!C29</f>
        <v>el.rozvodna trafostanice I</v>
      </c>
      <c r="D42" s="54">
        <f>'LOU LPS'!D29</f>
        <v>5</v>
      </c>
      <c r="E42" s="9">
        <f>'LOU LPS'!E29</f>
        <v>44489</v>
      </c>
      <c r="F42" s="10">
        <f>'LOU LPS'!J32</f>
        <v>0</v>
      </c>
      <c r="G42" s="2">
        <f t="shared" si="4"/>
        <v>1</v>
      </c>
      <c r="H42" s="10">
        <f t="shared" si="6"/>
        <v>0</v>
      </c>
      <c r="J42" s="54" t="str">
        <f>'LOU LPS Ex'!B29</f>
        <v>234</v>
      </c>
      <c r="K42" s="54" t="str">
        <f>'LOU LPS Ex'!C29</f>
        <v>podzemní sklad PHM</v>
      </c>
      <c r="L42" s="54">
        <f>'LOU LPS Ex'!D29</f>
        <v>2</v>
      </c>
      <c r="M42" s="9">
        <f>'LOU LPS Ex'!E29</f>
        <v>44916</v>
      </c>
      <c r="N42" s="10">
        <f>'LOU LPS Ex'!J32</f>
        <v>0</v>
      </c>
      <c r="O42" s="2">
        <f t="shared" si="5"/>
        <v>2</v>
      </c>
      <c r="P42" s="10">
        <f t="shared" si="7"/>
        <v>0</v>
      </c>
    </row>
    <row r="43" spans="2:16" x14ac:dyDescent="0.25">
      <c r="B43" s="54" t="str">
        <f>'LOU LPS'!B33</f>
        <v>242</v>
      </c>
      <c r="C43" s="54" t="str">
        <f>'LOU LPS'!C33</f>
        <v>el.rozvodna trafostanice II</v>
      </c>
      <c r="D43" s="54">
        <f>'LOU LPS'!D33</f>
        <v>5</v>
      </c>
      <c r="E43" s="9">
        <f>'LOU LPS'!E33</f>
        <v>44489</v>
      </c>
      <c r="F43" s="10">
        <f>'LOU LPS'!J36</f>
        <v>0</v>
      </c>
      <c r="G43" s="2">
        <f t="shared" si="4"/>
        <v>1</v>
      </c>
      <c r="H43" s="10">
        <f t="shared" si="6"/>
        <v>0</v>
      </c>
      <c r="J43" s="54" t="str">
        <f>'LOU LPS Ex'!B33</f>
        <v>235</v>
      </c>
      <c r="K43" s="54" t="str">
        <f>'LOU LPS Ex'!C33</f>
        <v>podzemní sklad PHM</v>
      </c>
      <c r="L43" s="54">
        <f>'LOU LPS Ex'!D33</f>
        <v>2</v>
      </c>
      <c r="M43" s="9">
        <f>'LOU LPS Ex'!E33</f>
        <v>44916</v>
      </c>
      <c r="N43" s="10">
        <f>'LOU LPS Ex'!J36</f>
        <v>0</v>
      </c>
      <c r="O43" s="2">
        <f t="shared" si="5"/>
        <v>2</v>
      </c>
      <c r="P43" s="10">
        <f t="shared" si="7"/>
        <v>0</v>
      </c>
    </row>
    <row r="44" spans="2:16" x14ac:dyDescent="0.25">
      <c r="B44" s="54" t="str">
        <f>'LOU LPS'!B37</f>
        <v>280</v>
      </c>
      <c r="C44" s="54" t="str">
        <f>'LOU LPS'!C37</f>
        <v>kompresorovna</v>
      </c>
      <c r="D44" s="54">
        <f>'LOU LPS'!D37</f>
        <v>5</v>
      </c>
      <c r="E44" s="9">
        <f>'LOU LPS'!E37</f>
        <v>45089</v>
      </c>
      <c r="F44" s="10">
        <f>'LOU LPS'!J40</f>
        <v>0</v>
      </c>
      <c r="G44" s="2">
        <f t="shared" si="4"/>
        <v>1</v>
      </c>
      <c r="H44" s="10">
        <f t="shared" si="6"/>
        <v>0</v>
      </c>
      <c r="J44" s="54" t="str">
        <f>'LOU LPS Ex'!B37</f>
        <v>236</v>
      </c>
      <c r="K44" s="54" t="str">
        <f>'LOU LPS Ex'!C37</f>
        <v>nadzemní nádrže pro skladování PHM</v>
      </c>
      <c r="L44" s="54">
        <f>'LOU LPS Ex'!D37</f>
        <v>2</v>
      </c>
      <c r="M44" s="9">
        <f>'LOU LPS Ex'!E37</f>
        <v>44711</v>
      </c>
      <c r="N44" s="10">
        <f>'LOU LPS Ex'!J40</f>
        <v>0</v>
      </c>
      <c r="O44" s="2">
        <f t="shared" si="5"/>
        <v>2</v>
      </c>
      <c r="P44" s="10">
        <f t="shared" si="7"/>
        <v>0</v>
      </c>
    </row>
    <row r="45" spans="2:16" x14ac:dyDescent="0.25">
      <c r="B45" s="54" t="str">
        <f>'LOU LPS'!B41</f>
        <v>325</v>
      </c>
      <c r="C45" s="54" t="str">
        <f>'LOU LPS'!C41</f>
        <v>CHČOV</v>
      </c>
      <c r="D45" s="54">
        <f>'LOU LPS'!D41</f>
        <v>5</v>
      </c>
      <c r="E45" s="9">
        <f>'LOU LPS'!E41</f>
        <v>45092</v>
      </c>
      <c r="F45" s="10">
        <f>'LOU LPS'!J44</f>
        <v>0</v>
      </c>
      <c r="G45" s="2">
        <f t="shared" si="4"/>
        <v>1</v>
      </c>
      <c r="H45" s="10">
        <f t="shared" si="6"/>
        <v>0</v>
      </c>
      <c r="J45" s="54" t="str">
        <f>'LOU LPS Ex'!B41</f>
        <v>237</v>
      </c>
      <c r="K45" s="54" t="str">
        <f>'LOU LPS Ex'!C41</f>
        <v>úložiště PHL - nádrže 1,2,3,4</v>
      </c>
      <c r="L45" s="54">
        <f>'LOU LPS Ex'!D41</f>
        <v>1</v>
      </c>
      <c r="M45" s="9">
        <f>'LOU LPS Ex'!E41</f>
        <v>45082</v>
      </c>
      <c r="N45" s="10">
        <f>'LOU LPS Ex'!J44</f>
        <v>0</v>
      </c>
      <c r="O45" s="2">
        <f t="shared" si="5"/>
        <v>4</v>
      </c>
      <c r="P45" s="10">
        <f t="shared" si="7"/>
        <v>0</v>
      </c>
    </row>
    <row r="46" spans="2:16" x14ac:dyDescent="0.25">
      <c r="B46" s="54" t="str">
        <f>'LOU LPS'!B45</f>
        <v>370</v>
      </c>
      <c r="C46" s="54" t="str">
        <f>'LOU LPS'!C45</f>
        <v>lokoremíza</v>
      </c>
      <c r="D46" s="54">
        <f>'LOU LPS'!D45</f>
        <v>4</v>
      </c>
      <c r="E46" s="9">
        <f>'LOU LPS'!E45</f>
        <v>45027</v>
      </c>
      <c r="F46" s="10">
        <f>'LOU LPS'!J48</f>
        <v>0</v>
      </c>
      <c r="G46" s="2">
        <f t="shared" si="4"/>
        <v>1</v>
      </c>
      <c r="H46" s="10">
        <f t="shared" si="6"/>
        <v>0</v>
      </c>
      <c r="J46" s="54" t="str">
        <f>'LOU LPS Ex'!B45</f>
        <v>238+191</v>
      </c>
      <c r="K46" s="54" t="str">
        <f>'LOU LPS Ex'!C45</f>
        <v xml:space="preserve">aditivace + výdejní lávky </v>
      </c>
      <c r="L46" s="54">
        <f>'LOU LPS Ex'!D45</f>
        <v>1</v>
      </c>
      <c r="M46" s="9">
        <f>'LOU LPS Ex'!E45</f>
        <v>44958</v>
      </c>
      <c r="N46" s="10">
        <f>'LOU LPS Ex'!J48</f>
        <v>0</v>
      </c>
      <c r="O46" s="2">
        <f t="shared" si="5"/>
        <v>4</v>
      </c>
      <c r="P46" s="10">
        <f t="shared" si="7"/>
        <v>0</v>
      </c>
    </row>
    <row r="47" spans="2:16" x14ac:dyDescent="0.25">
      <c r="B47" s="54" t="str">
        <f>'LOU LPS'!B49</f>
        <v>381</v>
      </c>
      <c r="C47" s="54" t="str">
        <f>'LOU LPS'!C49</f>
        <v>vagonová váha</v>
      </c>
      <c r="D47" s="54">
        <f>'LOU LPS'!D49</f>
        <v>5</v>
      </c>
      <c r="E47" s="9">
        <f>'LOU LPS'!E49</f>
        <v>43999</v>
      </c>
      <c r="F47" s="10">
        <f>'LOU LPS'!J52</f>
        <v>0</v>
      </c>
      <c r="G47" s="2">
        <f t="shared" si="4"/>
        <v>1</v>
      </c>
      <c r="H47" s="10">
        <f t="shared" si="6"/>
        <v>0</v>
      </c>
      <c r="J47" s="54" t="str">
        <f>'LOU LPS Ex'!B49</f>
        <v>263</v>
      </c>
      <c r="K47" s="54" t="str">
        <f>'LOU LPS Ex'!C49</f>
        <v>el.rozvodna NN</v>
      </c>
      <c r="L47" s="54">
        <f>'LOU LPS Ex'!D49</f>
        <v>1</v>
      </c>
      <c r="M47" s="9">
        <f>'LOU LPS Ex'!E49</f>
        <v>44621</v>
      </c>
      <c r="N47" s="10">
        <f>'LOU LPS Ex'!J52</f>
        <v>0</v>
      </c>
      <c r="O47" s="2">
        <f t="shared" si="5"/>
        <v>4</v>
      </c>
      <c r="P47" s="10">
        <f t="shared" si="7"/>
        <v>0</v>
      </c>
    </row>
    <row r="48" spans="2:16" x14ac:dyDescent="0.25">
      <c r="B48" s="54" t="str">
        <f>'LOU LPS'!B53</f>
        <v>520</v>
      </c>
      <c r="C48" s="54" t="str">
        <f>'LOU LPS'!C53</f>
        <v>požární zbrojnice</v>
      </c>
      <c r="D48" s="54">
        <f>'LOU LPS'!D53</f>
        <v>5</v>
      </c>
      <c r="E48" s="9">
        <f>'LOU LPS'!E53</f>
        <v>44078</v>
      </c>
      <c r="F48" s="10">
        <f>'LOU LPS'!J56</f>
        <v>0</v>
      </c>
      <c r="G48" s="2">
        <f t="shared" si="4"/>
        <v>1</v>
      </c>
      <c r="H48" s="10">
        <f t="shared" si="6"/>
        <v>0</v>
      </c>
      <c r="J48" s="54" t="str">
        <f>'LOU LPS Ex'!B53</f>
        <v>360</v>
      </c>
      <c r="K48" s="54" t="str">
        <f>'LOU LPS Ex'!C53</f>
        <v>stáčení ŽC</v>
      </c>
      <c r="L48" s="54">
        <f>'LOU LPS Ex'!D53</f>
        <v>1</v>
      </c>
      <c r="M48" s="9">
        <f>'LOU LPS Ex'!E53</f>
        <v>44932</v>
      </c>
      <c r="N48" s="10">
        <f>'LOU LPS Ex'!J56</f>
        <v>0</v>
      </c>
      <c r="O48" s="2">
        <f t="shared" si="5"/>
        <v>4</v>
      </c>
      <c r="P48" s="10">
        <f t="shared" si="7"/>
        <v>0</v>
      </c>
    </row>
    <row r="49" spans="2:16" x14ac:dyDescent="0.25">
      <c r="B49" s="54" t="str">
        <f>'LOU LPS'!B57</f>
        <v>798</v>
      </c>
      <c r="C49" s="54" t="str">
        <f>'LOU LPS'!C57</f>
        <v>Rekreační středisko Tesák</v>
      </c>
      <c r="D49" s="54">
        <f>'LOU LPS'!D57</f>
        <v>2</v>
      </c>
      <c r="E49" s="9">
        <f>'LOU LPS'!E57</f>
        <v>44715</v>
      </c>
      <c r="F49" s="10">
        <f>'LOU LPS'!J60</f>
        <v>0</v>
      </c>
      <c r="G49" s="2">
        <f t="shared" si="4"/>
        <v>2</v>
      </c>
      <c r="H49" s="10">
        <f t="shared" si="6"/>
        <v>0</v>
      </c>
      <c r="J49" s="54" t="str">
        <f>'LOU LPS Ex'!B57</f>
        <v>362</v>
      </c>
      <c r="K49" s="54" t="str">
        <f>'LOU LPS Ex'!C57</f>
        <v>čerpací stanice (olejů)</v>
      </c>
      <c r="L49" s="54">
        <f>'LOU LPS Ex'!D57</f>
        <v>2</v>
      </c>
      <c r="M49" s="9">
        <f>'LOU LPS Ex'!E57</f>
        <v>44702</v>
      </c>
      <c r="N49" s="10">
        <f>'LOU LPS Ex'!J60</f>
        <v>0</v>
      </c>
      <c r="O49" s="2">
        <f t="shared" si="5"/>
        <v>2</v>
      </c>
      <c r="P49" s="10">
        <f t="shared" si="7"/>
        <v>0</v>
      </c>
    </row>
    <row r="50" spans="2:16" x14ac:dyDescent="0.25">
      <c r="B50" s="54"/>
      <c r="C50" s="54"/>
      <c r="D50" s="54"/>
      <c r="E50" s="9"/>
      <c r="F50" s="10"/>
      <c r="G50" s="2"/>
      <c r="H50" s="10"/>
      <c r="J50" s="54" t="str">
        <f>'LOU LPS Ex'!B61</f>
        <v>401</v>
      </c>
      <c r="K50" s="54" t="str">
        <f>'LOU LPS Ex'!C61</f>
        <v>nádrže vyjetých olejů</v>
      </c>
      <c r="L50" s="54">
        <f>'LOU LPS Ex'!D61</f>
        <v>2</v>
      </c>
      <c r="M50" s="9">
        <f>'LOU LPS Ex'!E61</f>
        <v>44923</v>
      </c>
      <c r="N50" s="10">
        <f>'LOU LPS Ex'!J64</f>
        <v>0</v>
      </c>
      <c r="O50" s="2">
        <f t="shared" si="5"/>
        <v>2</v>
      </c>
      <c r="P50" s="10">
        <f t="shared" si="7"/>
        <v>0</v>
      </c>
    </row>
    <row r="51" spans="2:16" x14ac:dyDescent="0.25">
      <c r="B51" s="54"/>
      <c r="C51" s="54"/>
      <c r="D51" s="54"/>
      <c r="E51" s="9"/>
      <c r="F51" s="10"/>
      <c r="G51" s="2"/>
      <c r="H51" s="10"/>
      <c r="J51" s="54" t="str">
        <f>'LOU LPS Ex'!B65</f>
        <v>500.1</v>
      </c>
      <c r="K51" s="54" t="str">
        <f>'LOU LPS Ex'!C65</f>
        <v>potrubní rozvody</v>
      </c>
      <c r="L51" s="54">
        <f>'LOU LPS Ex'!D65</f>
        <v>1</v>
      </c>
      <c r="M51" s="9">
        <f>'LOU LPS Ex'!E65</f>
        <v>44937</v>
      </c>
      <c r="N51" s="10">
        <f>'LOU LPS Ex'!J68</f>
        <v>0</v>
      </c>
      <c r="O51" s="2">
        <f t="shared" si="5"/>
        <v>4</v>
      </c>
      <c r="P51" s="10">
        <f t="shared" si="7"/>
        <v>0</v>
      </c>
    </row>
    <row r="52" spans="2:16" x14ac:dyDescent="0.25">
      <c r="B52" s="54"/>
      <c r="C52" s="54"/>
      <c r="D52" s="54"/>
      <c r="E52" s="9"/>
      <c r="F52" s="10"/>
      <c r="G52" s="2"/>
      <c r="H52" s="10"/>
      <c r="J52" s="54" t="str">
        <f>'LOU LPS Ex'!B69</f>
        <v>500.1 A</v>
      </c>
      <c r="K52" s="54" t="str">
        <f>'LOU LPS Ex'!C69</f>
        <v>přeložka potrubních rozvodů k 233</v>
      </c>
      <c r="L52" s="54">
        <f>'LOU LPS Ex'!D69</f>
        <v>2</v>
      </c>
      <c r="M52" s="9">
        <f>'LOU LPS Ex'!E69</f>
        <v>44909</v>
      </c>
      <c r="N52" s="10">
        <f>'LOU LPS Ex'!J72</f>
        <v>0</v>
      </c>
      <c r="O52" s="2">
        <f t="shared" si="5"/>
        <v>2</v>
      </c>
      <c r="P52" s="10">
        <f t="shared" si="7"/>
        <v>0</v>
      </c>
    </row>
    <row r="53" spans="2:16" x14ac:dyDescent="0.25">
      <c r="B53" s="54"/>
      <c r="C53" s="54"/>
      <c r="D53" s="54"/>
      <c r="E53" s="9"/>
      <c r="F53" s="10"/>
      <c r="G53" s="2"/>
      <c r="H53" s="10"/>
      <c r="J53" s="54" t="str">
        <f>'LOU LPS Ex'!B73</f>
        <v>500.4</v>
      </c>
      <c r="K53" s="54" t="str">
        <f>'LOU LPS Ex'!C73</f>
        <v>potrubní rozvody k obj.581</v>
      </c>
      <c r="L53" s="54">
        <f>'LOU LPS Ex'!D73</f>
        <v>2</v>
      </c>
      <c r="M53" s="9">
        <f>'LOU LPS Ex'!E73</f>
        <v>44910</v>
      </c>
      <c r="N53" s="10">
        <f>'LOU LPS Ex'!J76</f>
        <v>0</v>
      </c>
      <c r="O53" s="2">
        <f t="shared" si="5"/>
        <v>2</v>
      </c>
      <c r="P53" s="10">
        <f t="shared" si="7"/>
        <v>0</v>
      </c>
    </row>
    <row r="54" spans="2:16" x14ac:dyDescent="0.25">
      <c r="B54" s="54"/>
      <c r="C54" s="54"/>
      <c r="D54" s="54"/>
      <c r="E54" s="9"/>
      <c r="F54" s="10"/>
      <c r="G54" s="2"/>
      <c r="H54" s="10"/>
      <c r="J54" s="54" t="str">
        <f>'LOU LPS Ex'!B77</f>
        <v>506, 507</v>
      </c>
      <c r="K54" s="54" t="str">
        <f>'LOU LPS Ex'!C77</f>
        <v>uzemnění plynového potrubí PS 506,PS 507</v>
      </c>
      <c r="L54" s="54">
        <f>'LOU LPS Ex'!D77</f>
        <v>2</v>
      </c>
      <c r="M54" s="9">
        <f>'LOU LPS Ex'!E77</f>
        <v>44909</v>
      </c>
      <c r="N54" s="10">
        <f>'LOU LPS Ex'!J80</f>
        <v>0</v>
      </c>
      <c r="O54" s="2">
        <f t="shared" si="5"/>
        <v>2</v>
      </c>
      <c r="P54" s="10">
        <f t="shared" si="7"/>
        <v>0</v>
      </c>
    </row>
    <row r="55" spans="2:16" x14ac:dyDescent="0.25">
      <c r="B55" s="54"/>
      <c r="C55" s="54"/>
      <c r="D55" s="54"/>
      <c r="E55" s="9"/>
      <c r="F55" s="10"/>
      <c r="G55" s="2"/>
      <c r="H55" s="10"/>
      <c r="J55" s="54" t="str">
        <f>'LOU LPS Ex'!B81</f>
        <v>581</v>
      </c>
      <c r="K55" s="54" t="str">
        <f>'LOU LPS Ex'!C81</f>
        <v>koncové zařízení</v>
      </c>
      <c r="L55" s="54">
        <f>'LOU LPS Ex'!D81</f>
        <v>1</v>
      </c>
      <c r="M55" s="9">
        <f>'LOU LPS Ex'!E81</f>
        <v>45079</v>
      </c>
      <c r="N55" s="10">
        <f>'LOU LPS Ex'!J84</f>
        <v>0</v>
      </c>
      <c r="O55" s="2">
        <f t="shared" si="5"/>
        <v>4</v>
      </c>
      <c r="P55" s="10">
        <f t="shared" si="7"/>
        <v>0</v>
      </c>
    </row>
    <row r="56" spans="2:16" x14ac:dyDescent="0.25">
      <c r="B56" s="54"/>
      <c r="C56" s="54"/>
      <c r="D56" s="54"/>
      <c r="E56" s="9"/>
      <c r="F56" s="10"/>
      <c r="G56" s="2"/>
      <c r="H56" s="10"/>
      <c r="J56" s="54" t="str">
        <f>'LOU LPS Ex'!B85</f>
        <v>630+631</v>
      </c>
      <c r="K56" s="54" t="str">
        <f>'LOU LPS Ex'!C85</f>
        <v>sklad</v>
      </c>
      <c r="L56" s="54">
        <f>'LOU LPS Ex'!D85</f>
        <v>2</v>
      </c>
      <c r="M56" s="9">
        <f>'LOU LPS Ex'!E85</f>
        <v>44924</v>
      </c>
      <c r="N56" s="10">
        <f>'LOU LPS Ex'!J88</f>
        <v>0</v>
      </c>
      <c r="O56" s="2">
        <f t="shared" si="5"/>
        <v>2</v>
      </c>
      <c r="P56" s="10">
        <f t="shared" si="7"/>
        <v>0</v>
      </c>
    </row>
    <row r="57" spans="2:16" x14ac:dyDescent="0.25">
      <c r="B57" s="54"/>
      <c r="C57" s="54"/>
      <c r="D57" s="54"/>
      <c r="E57" s="9"/>
      <c r="F57" s="10"/>
      <c r="G57" s="2"/>
      <c r="H57" s="10"/>
      <c r="J57" s="54" t="str">
        <f>'LOU LPS Ex'!B89</f>
        <v>640</v>
      </c>
      <c r="K57" s="54" t="str">
        <f>'LOU LPS Ex'!C89</f>
        <v>manipulační sklad olejů</v>
      </c>
      <c r="L57" s="54">
        <f>'LOU LPS Ex'!D89</f>
        <v>2</v>
      </c>
      <c r="M57" s="9">
        <f>'LOU LPS Ex'!E89</f>
        <v>44924</v>
      </c>
      <c r="N57" s="10">
        <f>'LOU LPS Ex'!J92</f>
        <v>0</v>
      </c>
      <c r="O57" s="2">
        <f t="shared" si="5"/>
        <v>2</v>
      </c>
      <c r="P57" s="10">
        <f t="shared" si="7"/>
        <v>0</v>
      </c>
    </row>
    <row r="58" spans="2:16" x14ac:dyDescent="0.25">
      <c r="B58" s="54"/>
      <c r="C58" s="54"/>
      <c r="D58" s="54"/>
      <c r="E58" s="9"/>
      <c r="F58" s="10"/>
      <c r="G58" s="2"/>
      <c r="H58" s="10"/>
      <c r="J58" s="54" t="str">
        <f>'LOU LPS Ex'!B93</f>
        <v>880</v>
      </c>
      <c r="K58" s="54" t="str">
        <f>'LOU LPS Ex'!C93</f>
        <v>rekuperační jednotka</v>
      </c>
      <c r="L58" s="54">
        <f>'LOU LPS Ex'!D93</f>
        <v>1</v>
      </c>
      <c r="M58" s="9">
        <f>'LOU LPS Ex'!E93</f>
        <v>44930</v>
      </c>
      <c r="N58" s="10">
        <f>'LOU LPS Ex'!J96</f>
        <v>0</v>
      </c>
      <c r="O58" s="2">
        <f t="shared" si="5"/>
        <v>4</v>
      </c>
      <c r="P58" s="10">
        <f t="shared" si="7"/>
        <v>0</v>
      </c>
    </row>
    <row r="59" spans="2:16" x14ac:dyDescent="0.25">
      <c r="B59" s="54"/>
      <c r="C59" s="54"/>
      <c r="D59" s="54"/>
      <c r="E59" s="9"/>
      <c r="F59" s="10"/>
      <c r="G59" s="2"/>
      <c r="H59" s="10"/>
      <c r="J59" s="54" t="str">
        <f>'LOU LPS Ex'!B97</f>
        <v>901</v>
      </c>
      <c r="K59" s="54" t="str">
        <f>'LOU LPS Ex'!C97</f>
        <v>úložiště MEŘO</v>
      </c>
      <c r="L59" s="54">
        <f>'LOU LPS Ex'!D97</f>
        <v>2</v>
      </c>
      <c r="M59" s="9">
        <f>'LOU LPS Ex'!E97</f>
        <v>44699</v>
      </c>
      <c r="N59" s="10">
        <f>'LOU LPS Ex'!J100</f>
        <v>0</v>
      </c>
      <c r="O59" s="2">
        <f t="shared" si="5"/>
        <v>2</v>
      </c>
      <c r="P59" s="10">
        <f t="shared" si="7"/>
        <v>0</v>
      </c>
    </row>
    <row r="60" spans="2:16" x14ac:dyDescent="0.25">
      <c r="B60" s="54"/>
      <c r="C60" s="54"/>
      <c r="D60" s="54"/>
      <c r="E60" s="9"/>
      <c r="F60" s="10"/>
      <c r="G60" s="2"/>
      <c r="H60" s="10"/>
      <c r="J60" s="54" t="str">
        <f>'LOU LPS Ex'!B101</f>
        <v>902</v>
      </c>
      <c r="K60" s="54" t="str">
        <f>'LOU LPS Ex'!C101</f>
        <v>úložiště BE</v>
      </c>
      <c r="L60" s="54">
        <f>'LOU LPS Ex'!D101</f>
        <v>2</v>
      </c>
      <c r="M60" s="9">
        <f>'LOU LPS Ex'!E101</f>
        <v>44699</v>
      </c>
      <c r="N60" s="10">
        <f>'LOU LPS Ex'!J104</f>
        <v>0</v>
      </c>
      <c r="O60" s="2">
        <f t="shared" si="5"/>
        <v>2</v>
      </c>
      <c r="P60" s="10">
        <f t="shared" si="7"/>
        <v>0</v>
      </c>
    </row>
    <row r="61" spans="2:16" x14ac:dyDescent="0.25">
      <c r="B61" s="54"/>
      <c r="C61" s="54"/>
      <c r="D61" s="54"/>
      <c r="E61" s="9"/>
      <c r="F61" s="10"/>
      <c r="G61" s="2"/>
      <c r="H61" s="10"/>
      <c r="J61" s="54">
        <f>'LOU LPS Ex'!B105</f>
        <v>0</v>
      </c>
      <c r="K61" s="54" t="str">
        <f>'LOU LPS Ex'!C105</f>
        <v>Aktivní hromosvody</v>
      </c>
      <c r="L61" s="54">
        <f>'LOU LPS Ex'!D105</f>
        <v>2</v>
      </c>
      <c r="M61" s="9">
        <f>'LOU LPS Ex'!E105</f>
        <v>43776</v>
      </c>
      <c r="N61" s="10">
        <f>'LOU LPS Ex'!J108</f>
        <v>0</v>
      </c>
      <c r="O61" s="2">
        <f t="shared" si="5"/>
        <v>2</v>
      </c>
      <c r="P61" s="10">
        <f t="shared" si="7"/>
        <v>0</v>
      </c>
    </row>
    <row r="62" spans="2:16" x14ac:dyDescent="0.25">
      <c r="B62" s="54"/>
      <c r="C62" s="54"/>
      <c r="D62" s="54"/>
      <c r="E62" s="9"/>
      <c r="F62" s="10"/>
      <c r="G62" s="2"/>
      <c r="H62" s="10"/>
      <c r="J62" s="54">
        <f>'LOU LPS Ex'!B109</f>
        <v>0</v>
      </c>
      <c r="K62" s="54" t="str">
        <f>'LOU LPS Ex'!C109</f>
        <v>nadzemní část dálkovodu SR30</v>
      </c>
      <c r="L62" s="54">
        <f>'LOU LPS Ex'!D109</f>
        <v>2</v>
      </c>
      <c r="M62" s="9">
        <f>'LOU LPS Ex'!E109</f>
        <v>45082</v>
      </c>
      <c r="N62" s="10">
        <f>'LOU LPS Ex'!J112</f>
        <v>0</v>
      </c>
      <c r="O62" s="2">
        <f t="shared" si="5"/>
        <v>2</v>
      </c>
      <c r="P62" s="10">
        <f t="shared" si="7"/>
        <v>0</v>
      </c>
    </row>
    <row r="64" spans="2:16" x14ac:dyDescent="0.25">
      <c r="B64" s="50" t="s">
        <v>83</v>
      </c>
    </row>
    <row r="65" spans="2:8" ht="56.1" customHeight="1" x14ac:dyDescent="0.25">
      <c r="B65" s="8" t="s">
        <v>77</v>
      </c>
      <c r="C65" s="8" t="s">
        <v>4</v>
      </c>
      <c r="D65" s="73" t="s">
        <v>113</v>
      </c>
      <c r="E65" s="52" t="s">
        <v>114</v>
      </c>
      <c r="F65" s="53" t="s">
        <v>78</v>
      </c>
      <c r="G65" s="8" t="s">
        <v>79</v>
      </c>
      <c r="H65" s="8" t="s">
        <v>80</v>
      </c>
    </row>
    <row r="66" spans="2:8" x14ac:dyDescent="0.25">
      <c r="B66" s="6">
        <v>1</v>
      </c>
      <c r="C66" s="2" t="s">
        <v>11</v>
      </c>
      <c r="D66" s="25">
        <v>0</v>
      </c>
      <c r="E66" s="60">
        <f>'Sklady Rekapitulace '!$C$42</f>
        <v>0</v>
      </c>
      <c r="F66" s="10">
        <f>D66*E66</f>
        <v>0</v>
      </c>
      <c r="G66" s="2">
        <f>IF(B66&lt;5,TRUNC(4/B66),1)</f>
        <v>4</v>
      </c>
      <c r="H66" s="10">
        <f t="shared" ref="H66:H78" si="8">F66*G66</f>
        <v>0</v>
      </c>
    </row>
    <row r="67" spans="2:8" x14ac:dyDescent="0.25">
      <c r="B67" s="6">
        <v>1</v>
      </c>
      <c r="C67" s="2" t="s">
        <v>32</v>
      </c>
      <c r="D67" s="6">
        <v>21</v>
      </c>
      <c r="E67" s="60">
        <f>'Sklady Rekapitulace '!$C$43</f>
        <v>0</v>
      </c>
      <c r="F67" s="10">
        <f t="shared" ref="F67:F78" si="9">D67*E67</f>
        <v>0</v>
      </c>
      <c r="G67" s="2">
        <f t="shared" ref="G67:G78" si="10">IF(B67&lt;5,TRUNC(4/B67),1)</f>
        <v>4</v>
      </c>
      <c r="H67" s="10">
        <f t="shared" si="8"/>
        <v>0</v>
      </c>
    </row>
    <row r="68" spans="2:8" x14ac:dyDescent="0.25">
      <c r="B68" s="6">
        <v>0.5</v>
      </c>
      <c r="C68" s="2" t="s">
        <v>33</v>
      </c>
      <c r="D68" s="6">
        <v>0</v>
      </c>
      <c r="E68" s="60">
        <f>'Sklady Rekapitulace '!$C$44</f>
        <v>0</v>
      </c>
      <c r="F68" s="10">
        <f t="shared" si="9"/>
        <v>0</v>
      </c>
      <c r="G68" s="2">
        <f t="shared" si="10"/>
        <v>8</v>
      </c>
      <c r="H68" s="10">
        <f t="shared" si="8"/>
        <v>0</v>
      </c>
    </row>
    <row r="69" spans="2:8" x14ac:dyDescent="0.25">
      <c r="B69" s="6">
        <v>0.25</v>
      </c>
      <c r="C69" s="2" t="s">
        <v>34</v>
      </c>
      <c r="D69" s="6">
        <v>9</v>
      </c>
      <c r="E69" s="60">
        <f>'Sklady Rekapitulace '!$C$45</f>
        <v>0</v>
      </c>
      <c r="F69" s="10">
        <f t="shared" si="9"/>
        <v>0</v>
      </c>
      <c r="G69" s="2">
        <f t="shared" si="10"/>
        <v>16</v>
      </c>
      <c r="H69" s="10">
        <f t="shared" si="8"/>
        <v>0</v>
      </c>
    </row>
    <row r="70" spans="2:8" x14ac:dyDescent="0.25">
      <c r="B70" s="6">
        <v>0.5</v>
      </c>
      <c r="C70" s="2" t="s">
        <v>34</v>
      </c>
      <c r="D70" s="6">
        <v>38</v>
      </c>
      <c r="E70" s="60">
        <f>'Sklady Rekapitulace '!$C$46</f>
        <v>0</v>
      </c>
      <c r="F70" s="10">
        <f t="shared" si="9"/>
        <v>0</v>
      </c>
      <c r="G70" s="2">
        <f t="shared" si="10"/>
        <v>8</v>
      </c>
      <c r="H70" s="10">
        <f t="shared" si="8"/>
        <v>0</v>
      </c>
    </row>
    <row r="71" spans="2:8" x14ac:dyDescent="0.25">
      <c r="B71" s="6">
        <v>1</v>
      </c>
      <c r="C71" s="2" t="s">
        <v>34</v>
      </c>
      <c r="D71" s="6">
        <v>67</v>
      </c>
      <c r="E71" s="60">
        <f>'Sklady Rekapitulace '!$C$47</f>
        <v>0</v>
      </c>
      <c r="F71" s="10">
        <f t="shared" si="9"/>
        <v>0</v>
      </c>
      <c r="G71" s="2">
        <f t="shared" si="10"/>
        <v>4</v>
      </c>
      <c r="H71" s="10">
        <f t="shared" si="8"/>
        <v>0</v>
      </c>
    </row>
    <row r="72" spans="2:8" x14ac:dyDescent="0.25">
      <c r="B72" s="6">
        <v>2</v>
      </c>
      <c r="C72" s="2" t="s">
        <v>34</v>
      </c>
      <c r="D72" s="6">
        <v>267</v>
      </c>
      <c r="E72" s="60">
        <f>'Sklady Rekapitulace '!$C$48</f>
        <v>0</v>
      </c>
      <c r="F72" s="10">
        <f t="shared" si="9"/>
        <v>0</v>
      </c>
      <c r="G72" s="2">
        <f t="shared" si="10"/>
        <v>2</v>
      </c>
      <c r="H72" s="10">
        <f t="shared" si="8"/>
        <v>0</v>
      </c>
    </row>
    <row r="73" spans="2:8" x14ac:dyDescent="0.25">
      <c r="B73" s="6">
        <v>0.5</v>
      </c>
      <c r="C73" s="2" t="s">
        <v>35</v>
      </c>
      <c r="D73" s="6">
        <v>1</v>
      </c>
      <c r="E73" s="60">
        <f>'Sklady Rekapitulace '!$C$49</f>
        <v>0</v>
      </c>
      <c r="F73" s="10">
        <f t="shared" si="9"/>
        <v>0</v>
      </c>
      <c r="G73" s="2">
        <f t="shared" si="10"/>
        <v>8</v>
      </c>
      <c r="H73" s="10">
        <f t="shared" si="8"/>
        <v>0</v>
      </c>
    </row>
    <row r="74" spans="2:8" x14ac:dyDescent="0.25">
      <c r="B74" s="6">
        <v>1</v>
      </c>
      <c r="C74" s="2" t="s">
        <v>35</v>
      </c>
      <c r="D74" s="6">
        <v>47</v>
      </c>
      <c r="E74" s="60">
        <f>'Sklady Rekapitulace '!$C$50</f>
        <v>0</v>
      </c>
      <c r="F74" s="10">
        <f t="shared" si="9"/>
        <v>0</v>
      </c>
      <c r="G74" s="2">
        <f t="shared" si="10"/>
        <v>4</v>
      </c>
      <c r="H74" s="10">
        <f t="shared" si="8"/>
        <v>0</v>
      </c>
    </row>
    <row r="75" spans="2:8" x14ac:dyDescent="0.25">
      <c r="B75" s="6">
        <v>2</v>
      </c>
      <c r="C75" s="2" t="s">
        <v>35</v>
      </c>
      <c r="D75" s="6">
        <v>149</v>
      </c>
      <c r="E75" s="60">
        <f>'Sklady Rekapitulace '!$C$51</f>
        <v>0</v>
      </c>
      <c r="F75" s="10">
        <f t="shared" si="9"/>
        <v>0</v>
      </c>
      <c r="G75" s="2">
        <f t="shared" si="10"/>
        <v>2</v>
      </c>
      <c r="H75" s="10">
        <f t="shared" si="8"/>
        <v>0</v>
      </c>
    </row>
    <row r="76" spans="2:8" x14ac:dyDescent="0.25">
      <c r="B76" s="6">
        <v>0.5</v>
      </c>
      <c r="C76" s="2" t="s">
        <v>36</v>
      </c>
      <c r="D76" s="6">
        <v>0</v>
      </c>
      <c r="E76" s="60">
        <f>'Sklady Rekapitulace '!$C$52</f>
        <v>0</v>
      </c>
      <c r="F76" s="10">
        <f t="shared" si="9"/>
        <v>0</v>
      </c>
      <c r="G76" s="2">
        <f t="shared" si="10"/>
        <v>8</v>
      </c>
      <c r="H76" s="10">
        <f t="shared" si="8"/>
        <v>0</v>
      </c>
    </row>
    <row r="77" spans="2:8" x14ac:dyDescent="0.25">
      <c r="B77" s="6">
        <v>1</v>
      </c>
      <c r="C77" s="2" t="s">
        <v>36</v>
      </c>
      <c r="D77" s="6">
        <v>0</v>
      </c>
      <c r="E77" s="60">
        <f>'Sklady Rekapitulace '!$C$53</f>
        <v>0</v>
      </c>
      <c r="F77" s="10">
        <f t="shared" si="9"/>
        <v>0</v>
      </c>
      <c r="G77" s="2">
        <f t="shared" si="10"/>
        <v>4</v>
      </c>
      <c r="H77" s="10">
        <f t="shared" si="8"/>
        <v>0</v>
      </c>
    </row>
    <row r="78" spans="2:8" x14ac:dyDescent="0.25">
      <c r="B78" s="6">
        <v>2</v>
      </c>
      <c r="C78" s="2" t="s">
        <v>36</v>
      </c>
      <c r="D78" s="6">
        <v>0</v>
      </c>
      <c r="E78" s="60">
        <f>'Sklady Rekapitulace '!$C$54</f>
        <v>0</v>
      </c>
      <c r="F78" s="10">
        <f t="shared" si="9"/>
        <v>0</v>
      </c>
      <c r="G78" s="2">
        <f t="shared" si="10"/>
        <v>2</v>
      </c>
      <c r="H78" s="10">
        <f t="shared" si="8"/>
        <v>0</v>
      </c>
    </row>
    <row r="79" spans="2:8" x14ac:dyDescent="0.25">
      <c r="B79" s="4"/>
      <c r="C79" s="5" t="s">
        <v>12</v>
      </c>
      <c r="D79" s="5"/>
      <c r="E79" s="5"/>
      <c r="F79" s="12">
        <f>SUM(F66:F78)</f>
        <v>0</v>
      </c>
      <c r="G79" s="5"/>
      <c r="H79" s="12">
        <f>SUM(H66:H78)</f>
        <v>0</v>
      </c>
    </row>
  </sheetData>
  <sheetProtection algorithmName="SHA-512" hashValue="7dYbe6FKcOrmPn1q+/APnSpo5wVMAoB/pjdqBXjvQrx20hQl6UVyzbz/oFP9XEQSv/QV03Gnh0hbUPaHycVoxw==" saltValue="OKrxRjlG10yx6LzfGyitxQ==" spinCount="100000" sheet="1" objects="1" scenarios="1" selectLockedCells="1" selectUnlockedCells="1"/>
  <autoFilter ref="B35:P62" xr:uid="{06E2E6F6-580C-4844-94D4-2EAEB95F257F}"/>
  <pageMargins left="0.7" right="0.7" top="0.78740157499999996" bottom="0.78740157499999996" header="0.3" footer="0.3"/>
  <pageSetup paperSize="9" scale="8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AAA1-5986-428F-A85E-11A771B8A98E}">
  <sheetPr>
    <pageSetUpPr fitToPage="1"/>
  </sheetPr>
  <dimension ref="A1:J148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118</v>
      </c>
    </row>
    <row r="3" spans="1:10" ht="7.15" customHeight="1" x14ac:dyDescent="0.2"/>
    <row r="4" spans="1:10" ht="28.9" customHeight="1" x14ac:dyDescent="0.2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2"/>
      <c r="B5" s="88" t="s">
        <v>119</v>
      </c>
      <c r="C5" s="89" t="s">
        <v>120</v>
      </c>
      <c r="D5" s="90">
        <v>5</v>
      </c>
      <c r="E5" s="91">
        <v>44653</v>
      </c>
      <c r="F5" s="1" t="s">
        <v>37</v>
      </c>
      <c r="G5" s="25" t="s">
        <v>7</v>
      </c>
      <c r="H5" s="6">
        <v>1</v>
      </c>
      <c r="I5" s="92">
        <f>'Sklady Rekapitulace '!$C$18</f>
        <v>0</v>
      </c>
      <c r="J5" s="10">
        <f t="shared" ref="J5:J9" si="0">H5*I5</f>
        <v>0</v>
      </c>
    </row>
    <row r="6" spans="1:10" x14ac:dyDescent="0.2">
      <c r="A6" s="2"/>
      <c r="B6" s="88"/>
      <c r="C6" s="89"/>
      <c r="D6" s="90"/>
      <c r="E6" s="91"/>
      <c r="F6" s="1" t="s">
        <v>42</v>
      </c>
      <c r="G6" s="25" t="s">
        <v>2</v>
      </c>
      <c r="H6" s="6">
        <v>1</v>
      </c>
      <c r="I6" s="92">
        <f>'Sklady Rekapitulace '!$C$19</f>
        <v>0</v>
      </c>
      <c r="J6" s="10">
        <f t="shared" si="0"/>
        <v>0</v>
      </c>
    </row>
    <row r="7" spans="1:10" x14ac:dyDescent="0.2">
      <c r="A7" s="2"/>
      <c r="B7" s="88"/>
      <c r="C7" s="93"/>
      <c r="D7" s="6"/>
      <c r="E7" s="94"/>
      <c r="F7" s="1" t="s">
        <v>39</v>
      </c>
      <c r="G7" s="25" t="s">
        <v>2</v>
      </c>
      <c r="H7" s="6">
        <v>25</v>
      </c>
      <c r="I7" s="92">
        <f>'Sklady Rekapitulace '!$C$20</f>
        <v>0</v>
      </c>
      <c r="J7" s="10">
        <f t="shared" si="0"/>
        <v>0</v>
      </c>
    </row>
    <row r="8" spans="1:10" x14ac:dyDescent="0.2">
      <c r="A8" s="2"/>
      <c r="B8" s="88"/>
      <c r="C8" s="93"/>
      <c r="D8" s="6"/>
      <c r="E8" s="94"/>
      <c r="F8" s="1" t="s">
        <v>23</v>
      </c>
      <c r="G8" s="25" t="s">
        <v>2</v>
      </c>
      <c r="H8" s="6">
        <v>2</v>
      </c>
      <c r="I8" s="92">
        <f>'Sklady Rekapitulace '!$C$21</f>
        <v>0</v>
      </c>
      <c r="J8" s="10">
        <f t="shared" si="0"/>
        <v>0</v>
      </c>
    </row>
    <row r="9" spans="1:10" x14ac:dyDescent="0.2">
      <c r="A9" s="2"/>
      <c r="B9" s="88"/>
      <c r="C9" s="93"/>
      <c r="D9" s="6"/>
      <c r="E9" s="94"/>
      <c r="F9" s="2" t="s">
        <v>15</v>
      </c>
      <c r="G9" s="6" t="s">
        <v>7</v>
      </c>
      <c r="H9" s="6">
        <v>1</v>
      </c>
      <c r="I9" s="92">
        <f>'Sklady Rekapitulace '!$C$22</f>
        <v>0</v>
      </c>
      <c r="J9" s="10">
        <f t="shared" si="0"/>
        <v>0</v>
      </c>
    </row>
    <row r="10" spans="1:10" ht="13.5" thickBot="1" x14ac:dyDescent="0.25">
      <c r="A10" s="95"/>
      <c r="B10" s="96"/>
      <c r="C10" s="97" t="s">
        <v>17</v>
      </c>
      <c r="D10" s="98"/>
      <c r="E10" s="99"/>
      <c r="F10" s="100"/>
      <c r="G10" s="98"/>
      <c r="H10" s="98"/>
      <c r="I10" s="101"/>
      <c r="J10" s="24">
        <f>SUM(J5:J9)</f>
        <v>0</v>
      </c>
    </row>
    <row r="11" spans="1:10" x14ac:dyDescent="0.2">
      <c r="A11" s="2"/>
      <c r="B11" s="88" t="s">
        <v>121</v>
      </c>
      <c r="C11" s="89" t="s">
        <v>28</v>
      </c>
      <c r="D11" s="90">
        <v>5</v>
      </c>
      <c r="E11" s="91">
        <v>44126</v>
      </c>
      <c r="F11" s="1" t="s">
        <v>37</v>
      </c>
      <c r="G11" s="25" t="s">
        <v>7</v>
      </c>
      <c r="H11" s="6">
        <v>1</v>
      </c>
      <c r="I11" s="92">
        <f>'Sklady Rekapitulace '!$C$18</f>
        <v>0</v>
      </c>
      <c r="J11" s="10">
        <f t="shared" ref="J11:J15" si="1">H11*I11</f>
        <v>0</v>
      </c>
    </row>
    <row r="12" spans="1:10" x14ac:dyDescent="0.2">
      <c r="A12" s="2"/>
      <c r="B12" s="88"/>
      <c r="C12" s="89"/>
      <c r="D12" s="90"/>
      <c r="E12" s="91"/>
      <c r="F12" s="1" t="s">
        <v>42</v>
      </c>
      <c r="G12" s="25" t="s">
        <v>2</v>
      </c>
      <c r="H12" s="6">
        <v>2</v>
      </c>
      <c r="I12" s="92">
        <f>'Sklady Rekapitulace '!$C$19</f>
        <v>0</v>
      </c>
      <c r="J12" s="10">
        <f t="shared" si="1"/>
        <v>0</v>
      </c>
    </row>
    <row r="13" spans="1:10" x14ac:dyDescent="0.2">
      <c r="A13" s="2"/>
      <c r="B13" s="88"/>
      <c r="C13" s="93"/>
      <c r="D13" s="6"/>
      <c r="E13" s="94"/>
      <c r="F13" s="1" t="s">
        <v>39</v>
      </c>
      <c r="G13" s="25" t="s">
        <v>2</v>
      </c>
      <c r="H13" s="6">
        <v>29</v>
      </c>
      <c r="I13" s="92">
        <f>'Sklady Rekapitulace '!$C$20</f>
        <v>0</v>
      </c>
      <c r="J13" s="10">
        <f t="shared" si="1"/>
        <v>0</v>
      </c>
    </row>
    <row r="14" spans="1:10" x14ac:dyDescent="0.2">
      <c r="A14" s="2"/>
      <c r="B14" s="88"/>
      <c r="C14" s="93"/>
      <c r="D14" s="6"/>
      <c r="E14" s="94"/>
      <c r="F14" s="1" t="s">
        <v>23</v>
      </c>
      <c r="G14" s="25" t="s">
        <v>2</v>
      </c>
      <c r="H14" s="6">
        <v>3</v>
      </c>
      <c r="I14" s="92">
        <f>'Sklady Rekapitulace '!$C$21</f>
        <v>0</v>
      </c>
      <c r="J14" s="10">
        <f t="shared" si="1"/>
        <v>0</v>
      </c>
    </row>
    <row r="15" spans="1:10" x14ac:dyDescent="0.2">
      <c r="A15" s="2"/>
      <c r="B15" s="88"/>
      <c r="C15" s="93"/>
      <c r="D15" s="6"/>
      <c r="E15" s="94"/>
      <c r="F15" s="2" t="s">
        <v>15</v>
      </c>
      <c r="G15" s="6" t="s">
        <v>7</v>
      </c>
      <c r="H15" s="6">
        <v>1</v>
      </c>
      <c r="I15" s="92">
        <f>'Sklady Rekapitulace '!$C$22</f>
        <v>0</v>
      </c>
      <c r="J15" s="10">
        <f t="shared" si="1"/>
        <v>0</v>
      </c>
    </row>
    <row r="16" spans="1:10" ht="13.5" thickBot="1" x14ac:dyDescent="0.25">
      <c r="A16" s="95"/>
      <c r="B16" s="96"/>
      <c r="C16" s="97" t="s">
        <v>17</v>
      </c>
      <c r="D16" s="98"/>
      <c r="E16" s="99"/>
      <c r="F16" s="100"/>
      <c r="G16" s="98"/>
      <c r="H16" s="98"/>
      <c r="I16" s="101"/>
      <c r="J16" s="24">
        <f>SUM(J11:J15)</f>
        <v>0</v>
      </c>
    </row>
    <row r="17" spans="1:10" x14ac:dyDescent="0.2">
      <c r="A17" s="2"/>
      <c r="B17" s="88" t="s">
        <v>122</v>
      </c>
      <c r="C17" s="89" t="s">
        <v>28</v>
      </c>
      <c r="D17" s="90">
        <v>5</v>
      </c>
      <c r="E17" s="91">
        <v>44336</v>
      </c>
      <c r="F17" s="1" t="s">
        <v>37</v>
      </c>
      <c r="G17" s="25" t="s">
        <v>7</v>
      </c>
      <c r="H17" s="6">
        <v>1</v>
      </c>
      <c r="I17" s="92">
        <f>'Sklady Rekapitulace '!$C$18</f>
        <v>0</v>
      </c>
      <c r="J17" s="10">
        <f t="shared" ref="J17:J21" si="2">H17*I17</f>
        <v>0</v>
      </c>
    </row>
    <row r="18" spans="1:10" x14ac:dyDescent="0.2">
      <c r="A18" s="2"/>
      <c r="B18" s="88"/>
      <c r="C18" s="89"/>
      <c r="D18" s="90"/>
      <c r="E18" s="91"/>
      <c r="F18" s="1" t="s">
        <v>42</v>
      </c>
      <c r="G18" s="25" t="s">
        <v>2</v>
      </c>
      <c r="H18" s="6">
        <v>2</v>
      </c>
      <c r="I18" s="92">
        <f>'Sklady Rekapitulace '!$C$19</f>
        <v>0</v>
      </c>
      <c r="J18" s="10">
        <f t="shared" si="2"/>
        <v>0</v>
      </c>
    </row>
    <row r="19" spans="1:10" x14ac:dyDescent="0.2">
      <c r="A19" s="2"/>
      <c r="B19" s="88"/>
      <c r="C19" s="93"/>
      <c r="D19" s="6"/>
      <c r="E19" s="94"/>
      <c r="F19" s="1" t="s">
        <v>39</v>
      </c>
      <c r="G19" s="25" t="s">
        <v>2</v>
      </c>
      <c r="H19" s="6">
        <v>27</v>
      </c>
      <c r="I19" s="92">
        <f>'Sklady Rekapitulace '!$C$20</f>
        <v>0</v>
      </c>
      <c r="J19" s="10">
        <f t="shared" si="2"/>
        <v>0</v>
      </c>
    </row>
    <row r="20" spans="1:10" x14ac:dyDescent="0.2">
      <c r="A20" s="2"/>
      <c r="B20" s="88"/>
      <c r="C20" s="93"/>
      <c r="D20" s="6"/>
      <c r="E20" s="94"/>
      <c r="F20" s="1" t="s">
        <v>23</v>
      </c>
      <c r="G20" s="25" t="s">
        <v>2</v>
      </c>
      <c r="H20" s="6">
        <v>0</v>
      </c>
      <c r="I20" s="92">
        <f>'Sklady Rekapitulace '!$C$21</f>
        <v>0</v>
      </c>
      <c r="J20" s="10">
        <f t="shared" si="2"/>
        <v>0</v>
      </c>
    </row>
    <row r="21" spans="1:10" x14ac:dyDescent="0.2">
      <c r="A21" s="2"/>
      <c r="B21" s="88"/>
      <c r="C21" s="93"/>
      <c r="D21" s="6"/>
      <c r="E21" s="94"/>
      <c r="F21" s="2" t="s">
        <v>15</v>
      </c>
      <c r="G21" s="6" t="s">
        <v>7</v>
      </c>
      <c r="H21" s="6">
        <v>1</v>
      </c>
      <c r="I21" s="92">
        <f>'Sklady Rekapitulace '!$C$22</f>
        <v>0</v>
      </c>
      <c r="J21" s="10">
        <f t="shared" si="2"/>
        <v>0</v>
      </c>
    </row>
    <row r="22" spans="1:10" ht="13.5" thickBot="1" x14ac:dyDescent="0.25">
      <c r="A22" s="95"/>
      <c r="B22" s="96"/>
      <c r="C22" s="97" t="s">
        <v>17</v>
      </c>
      <c r="D22" s="98"/>
      <c r="E22" s="99"/>
      <c r="F22" s="100"/>
      <c r="G22" s="98"/>
      <c r="H22" s="98"/>
      <c r="I22" s="101"/>
      <c r="J22" s="24">
        <f>SUM(J17:J21)</f>
        <v>0</v>
      </c>
    </row>
    <row r="23" spans="1:10" x14ac:dyDescent="0.2">
      <c r="A23" s="2"/>
      <c r="B23" s="88" t="s">
        <v>123</v>
      </c>
      <c r="C23" s="89" t="s">
        <v>124</v>
      </c>
      <c r="D23" s="90">
        <v>5</v>
      </c>
      <c r="E23" s="91">
        <v>43510</v>
      </c>
      <c r="F23" s="1" t="s">
        <v>37</v>
      </c>
      <c r="G23" s="25" t="s">
        <v>7</v>
      </c>
      <c r="H23" s="6">
        <v>1</v>
      </c>
      <c r="I23" s="92">
        <f>'Sklady Rekapitulace '!$C$18</f>
        <v>0</v>
      </c>
      <c r="J23" s="10">
        <f t="shared" ref="J23:J27" si="3">H23*I23</f>
        <v>0</v>
      </c>
    </row>
    <row r="24" spans="1:10" x14ac:dyDescent="0.2">
      <c r="A24" s="2"/>
      <c r="B24" s="88"/>
      <c r="C24" s="89"/>
      <c r="D24" s="90"/>
      <c r="E24" s="91"/>
      <c r="F24" s="1" t="s">
        <v>42</v>
      </c>
      <c r="G24" s="25" t="s">
        <v>2</v>
      </c>
      <c r="H24" s="6">
        <v>2</v>
      </c>
      <c r="I24" s="92">
        <f>'Sklady Rekapitulace '!$C$19</f>
        <v>0</v>
      </c>
      <c r="J24" s="10">
        <f t="shared" si="3"/>
        <v>0</v>
      </c>
    </row>
    <row r="25" spans="1:10" x14ac:dyDescent="0.2">
      <c r="A25" s="2"/>
      <c r="B25" s="88"/>
      <c r="C25" s="93"/>
      <c r="D25" s="6"/>
      <c r="E25" s="94"/>
      <c r="F25" s="1" t="s">
        <v>39</v>
      </c>
      <c r="G25" s="25" t="s">
        <v>2</v>
      </c>
      <c r="H25" s="6">
        <v>30</v>
      </c>
      <c r="I25" s="92">
        <f>'Sklady Rekapitulace '!$C$20</f>
        <v>0</v>
      </c>
      <c r="J25" s="10">
        <f t="shared" si="3"/>
        <v>0</v>
      </c>
    </row>
    <row r="26" spans="1:10" x14ac:dyDescent="0.2">
      <c r="A26" s="2"/>
      <c r="B26" s="88"/>
      <c r="C26" s="93"/>
      <c r="D26" s="6"/>
      <c r="E26" s="94"/>
      <c r="F26" s="1" t="s">
        <v>23</v>
      </c>
      <c r="G26" s="25" t="s">
        <v>2</v>
      </c>
      <c r="H26" s="6">
        <v>0</v>
      </c>
      <c r="I26" s="92">
        <f>'Sklady Rekapitulace '!$C$21</f>
        <v>0</v>
      </c>
      <c r="J26" s="10">
        <f t="shared" si="3"/>
        <v>0</v>
      </c>
    </row>
    <row r="27" spans="1:10" x14ac:dyDescent="0.2">
      <c r="A27" s="2"/>
      <c r="B27" s="88"/>
      <c r="C27" s="93"/>
      <c r="D27" s="6"/>
      <c r="E27" s="94"/>
      <c r="F27" s="2" t="s">
        <v>15</v>
      </c>
      <c r="G27" s="6" t="s">
        <v>7</v>
      </c>
      <c r="H27" s="6">
        <v>1</v>
      </c>
      <c r="I27" s="92">
        <f>'Sklady Rekapitulace '!$C$22</f>
        <v>0</v>
      </c>
      <c r="J27" s="10">
        <f t="shared" si="3"/>
        <v>0</v>
      </c>
    </row>
    <row r="28" spans="1:10" ht="13.5" thickBot="1" x14ac:dyDescent="0.25">
      <c r="A28" s="95"/>
      <c r="B28" s="96"/>
      <c r="C28" s="97" t="s">
        <v>17</v>
      </c>
      <c r="D28" s="98"/>
      <c r="E28" s="99"/>
      <c r="F28" s="100"/>
      <c r="G28" s="98"/>
      <c r="H28" s="98"/>
      <c r="I28" s="101"/>
      <c r="J28" s="24">
        <f>SUM(J23:J27)</f>
        <v>0</v>
      </c>
    </row>
    <row r="29" spans="1:10" x14ac:dyDescent="0.2">
      <c r="A29" s="2"/>
      <c r="B29" s="88" t="s">
        <v>125</v>
      </c>
      <c r="C29" s="89" t="s">
        <v>126</v>
      </c>
      <c r="D29" s="90">
        <v>5</v>
      </c>
      <c r="E29" s="91">
        <v>43171</v>
      </c>
      <c r="F29" s="1" t="s">
        <v>37</v>
      </c>
      <c r="G29" s="25" t="s">
        <v>7</v>
      </c>
      <c r="H29" s="6">
        <v>1</v>
      </c>
      <c r="I29" s="92">
        <f>'Sklady Rekapitulace '!$C$18</f>
        <v>0</v>
      </c>
      <c r="J29" s="10">
        <f t="shared" ref="J29:J33" si="4">H29*I29</f>
        <v>0</v>
      </c>
    </row>
    <row r="30" spans="1:10" x14ac:dyDescent="0.2">
      <c r="A30" s="2"/>
      <c r="B30" s="88"/>
      <c r="C30" s="89"/>
      <c r="D30" s="90"/>
      <c r="E30" s="91"/>
      <c r="F30" s="1" t="s">
        <v>42</v>
      </c>
      <c r="G30" s="25" t="s">
        <v>2</v>
      </c>
      <c r="H30" s="6">
        <v>1</v>
      </c>
      <c r="I30" s="92">
        <f>'Sklady Rekapitulace '!$C$19</f>
        <v>0</v>
      </c>
      <c r="J30" s="10">
        <f t="shared" si="4"/>
        <v>0</v>
      </c>
    </row>
    <row r="31" spans="1:10" x14ac:dyDescent="0.2">
      <c r="A31" s="2"/>
      <c r="B31" s="88"/>
      <c r="C31" s="93"/>
      <c r="D31" s="6"/>
      <c r="E31" s="94"/>
      <c r="F31" s="1" t="s">
        <v>39</v>
      </c>
      <c r="G31" s="25" t="s">
        <v>2</v>
      </c>
      <c r="H31" s="6">
        <v>18</v>
      </c>
      <c r="I31" s="92">
        <f>'Sklady Rekapitulace '!$C$20</f>
        <v>0</v>
      </c>
      <c r="J31" s="10">
        <f t="shared" si="4"/>
        <v>0</v>
      </c>
    </row>
    <row r="32" spans="1:10" x14ac:dyDescent="0.2">
      <c r="A32" s="2"/>
      <c r="B32" s="88"/>
      <c r="C32" s="93"/>
      <c r="D32" s="6"/>
      <c r="E32" s="94"/>
      <c r="F32" s="1" t="s">
        <v>23</v>
      </c>
      <c r="G32" s="25" t="s">
        <v>2</v>
      </c>
      <c r="H32" s="6">
        <v>2</v>
      </c>
      <c r="I32" s="92">
        <f>'Sklady Rekapitulace '!$C$21</f>
        <v>0</v>
      </c>
      <c r="J32" s="10">
        <f t="shared" si="4"/>
        <v>0</v>
      </c>
    </row>
    <row r="33" spans="1:10" x14ac:dyDescent="0.2">
      <c r="A33" s="2"/>
      <c r="B33" s="88"/>
      <c r="C33" s="93"/>
      <c r="D33" s="6"/>
      <c r="E33" s="94"/>
      <c r="F33" s="2" t="s">
        <v>15</v>
      </c>
      <c r="G33" s="6" t="s">
        <v>7</v>
      </c>
      <c r="H33" s="6">
        <v>1</v>
      </c>
      <c r="I33" s="92">
        <f>'Sklady Rekapitulace '!$C$22</f>
        <v>0</v>
      </c>
      <c r="J33" s="10">
        <f t="shared" si="4"/>
        <v>0</v>
      </c>
    </row>
    <row r="34" spans="1:10" ht="13.5" thickBot="1" x14ac:dyDescent="0.25">
      <c r="A34" s="95"/>
      <c r="B34" s="96"/>
      <c r="C34" s="97" t="s">
        <v>17</v>
      </c>
      <c r="D34" s="98"/>
      <c r="E34" s="99"/>
      <c r="F34" s="100"/>
      <c r="G34" s="98"/>
      <c r="H34" s="98"/>
      <c r="I34" s="101"/>
      <c r="J34" s="24">
        <f>SUM(J29:J33)</f>
        <v>0</v>
      </c>
    </row>
    <row r="35" spans="1:10" x14ac:dyDescent="0.2">
      <c r="A35" s="2"/>
      <c r="B35" s="88" t="s">
        <v>127</v>
      </c>
      <c r="C35" s="89" t="s">
        <v>128</v>
      </c>
      <c r="D35" s="90">
        <v>5</v>
      </c>
      <c r="E35" s="91">
        <v>45014</v>
      </c>
      <c r="F35" s="1" t="s">
        <v>37</v>
      </c>
      <c r="G35" s="25" t="s">
        <v>7</v>
      </c>
      <c r="H35" s="6">
        <v>1</v>
      </c>
      <c r="I35" s="92">
        <f>'Sklady Rekapitulace '!$C$18</f>
        <v>0</v>
      </c>
      <c r="J35" s="10">
        <f t="shared" ref="J35:J39" si="5">H35*I35</f>
        <v>0</v>
      </c>
    </row>
    <row r="36" spans="1:10" x14ac:dyDescent="0.2">
      <c r="A36" s="2"/>
      <c r="B36" s="88"/>
      <c r="C36" s="89"/>
      <c r="D36" s="90"/>
      <c r="E36" s="91"/>
      <c r="F36" s="1" t="s">
        <v>42</v>
      </c>
      <c r="G36" s="25" t="s">
        <v>2</v>
      </c>
      <c r="H36" s="6">
        <v>1</v>
      </c>
      <c r="I36" s="92">
        <f>'Sklady Rekapitulace '!$C$19</f>
        <v>0</v>
      </c>
      <c r="J36" s="10">
        <f t="shared" si="5"/>
        <v>0</v>
      </c>
    </row>
    <row r="37" spans="1:10" x14ac:dyDescent="0.2">
      <c r="A37" s="2"/>
      <c r="B37" s="88"/>
      <c r="C37" s="93"/>
      <c r="D37" s="6"/>
      <c r="E37" s="94"/>
      <c r="F37" s="1" t="s">
        <v>39</v>
      </c>
      <c r="G37" s="25" t="s">
        <v>2</v>
      </c>
      <c r="H37" s="6">
        <v>12</v>
      </c>
      <c r="I37" s="92">
        <f>'Sklady Rekapitulace '!$C$20</f>
        <v>0</v>
      </c>
      <c r="J37" s="10">
        <f t="shared" si="5"/>
        <v>0</v>
      </c>
    </row>
    <row r="38" spans="1:10" x14ac:dyDescent="0.2">
      <c r="A38" s="2"/>
      <c r="B38" s="88"/>
      <c r="C38" s="93"/>
      <c r="D38" s="6"/>
      <c r="E38" s="94"/>
      <c r="F38" s="1" t="s">
        <v>23</v>
      </c>
      <c r="G38" s="25" t="s">
        <v>2</v>
      </c>
      <c r="H38" s="6">
        <v>0</v>
      </c>
      <c r="I38" s="92">
        <f>'Sklady Rekapitulace '!$C$21</f>
        <v>0</v>
      </c>
      <c r="J38" s="10">
        <f t="shared" si="5"/>
        <v>0</v>
      </c>
    </row>
    <row r="39" spans="1:10" x14ac:dyDescent="0.2">
      <c r="A39" s="2"/>
      <c r="B39" s="88"/>
      <c r="C39" s="93"/>
      <c r="D39" s="6"/>
      <c r="E39" s="94"/>
      <c r="F39" s="2" t="s">
        <v>15</v>
      </c>
      <c r="G39" s="6" t="s">
        <v>7</v>
      </c>
      <c r="H39" s="6">
        <v>1</v>
      </c>
      <c r="I39" s="92">
        <f>'Sklady Rekapitulace '!$C$22</f>
        <v>0</v>
      </c>
      <c r="J39" s="10">
        <f t="shared" si="5"/>
        <v>0</v>
      </c>
    </row>
    <row r="40" spans="1:10" ht="13.5" thickBot="1" x14ac:dyDescent="0.25">
      <c r="A40" s="95"/>
      <c r="B40" s="96"/>
      <c r="C40" s="97" t="s">
        <v>17</v>
      </c>
      <c r="D40" s="98"/>
      <c r="E40" s="99"/>
      <c r="F40" s="100"/>
      <c r="G40" s="98"/>
      <c r="H40" s="98"/>
      <c r="I40" s="101"/>
      <c r="J40" s="24">
        <f>SUM(J35:J39)</f>
        <v>0</v>
      </c>
    </row>
    <row r="41" spans="1:10" x14ac:dyDescent="0.2">
      <c r="A41" s="2"/>
      <c r="B41" s="88" t="s">
        <v>129</v>
      </c>
      <c r="C41" s="89" t="s">
        <v>130</v>
      </c>
      <c r="D41" s="90">
        <v>5</v>
      </c>
      <c r="E41" s="91">
        <v>43559</v>
      </c>
      <c r="F41" s="1" t="s">
        <v>37</v>
      </c>
      <c r="G41" s="25" t="s">
        <v>7</v>
      </c>
      <c r="H41" s="6">
        <v>1</v>
      </c>
      <c r="I41" s="92">
        <f>'Sklady Rekapitulace '!$C$18</f>
        <v>0</v>
      </c>
      <c r="J41" s="10">
        <f t="shared" ref="J41:J45" si="6">H41*I41</f>
        <v>0</v>
      </c>
    </row>
    <row r="42" spans="1:10" x14ac:dyDescent="0.2">
      <c r="A42" s="2"/>
      <c r="B42" s="88"/>
      <c r="C42" s="89"/>
      <c r="D42" s="90"/>
      <c r="E42" s="91"/>
      <c r="F42" s="1" t="s">
        <v>42</v>
      </c>
      <c r="G42" s="25" t="s">
        <v>2</v>
      </c>
      <c r="H42" s="6">
        <v>2</v>
      </c>
      <c r="I42" s="92">
        <f>'Sklady Rekapitulace '!$C$19</f>
        <v>0</v>
      </c>
      <c r="J42" s="10">
        <f t="shared" si="6"/>
        <v>0</v>
      </c>
    </row>
    <row r="43" spans="1:10" x14ac:dyDescent="0.2">
      <c r="A43" s="2"/>
      <c r="B43" s="88"/>
      <c r="C43" s="93"/>
      <c r="D43" s="6"/>
      <c r="E43" s="94"/>
      <c r="F43" s="1" t="s">
        <v>39</v>
      </c>
      <c r="G43" s="25" t="s">
        <v>2</v>
      </c>
      <c r="H43" s="6">
        <v>29</v>
      </c>
      <c r="I43" s="92">
        <f>'Sklady Rekapitulace '!$C$20</f>
        <v>0</v>
      </c>
      <c r="J43" s="10">
        <f t="shared" si="6"/>
        <v>0</v>
      </c>
    </row>
    <row r="44" spans="1:10" x14ac:dyDescent="0.2">
      <c r="A44" s="2"/>
      <c r="B44" s="88"/>
      <c r="C44" s="93"/>
      <c r="D44" s="6"/>
      <c r="E44" s="94"/>
      <c r="F44" s="1" t="s">
        <v>23</v>
      </c>
      <c r="G44" s="25" t="s">
        <v>2</v>
      </c>
      <c r="H44" s="6">
        <v>1</v>
      </c>
      <c r="I44" s="92">
        <f>'Sklady Rekapitulace '!$C$21</f>
        <v>0</v>
      </c>
      <c r="J44" s="10">
        <f t="shared" si="6"/>
        <v>0</v>
      </c>
    </row>
    <row r="45" spans="1:10" x14ac:dyDescent="0.2">
      <c r="A45" s="2"/>
      <c r="B45" s="88"/>
      <c r="C45" s="93"/>
      <c r="D45" s="6"/>
      <c r="E45" s="94"/>
      <c r="F45" s="2" t="s">
        <v>15</v>
      </c>
      <c r="G45" s="6" t="s">
        <v>7</v>
      </c>
      <c r="H45" s="6">
        <v>1</v>
      </c>
      <c r="I45" s="92">
        <f>'Sklady Rekapitulace '!$C$22</f>
        <v>0</v>
      </c>
      <c r="J45" s="10">
        <f t="shared" si="6"/>
        <v>0</v>
      </c>
    </row>
    <row r="46" spans="1:10" ht="13.5" thickBot="1" x14ac:dyDescent="0.25">
      <c r="A46" s="95"/>
      <c r="B46" s="96"/>
      <c r="C46" s="97" t="s">
        <v>17</v>
      </c>
      <c r="D46" s="98"/>
      <c r="E46" s="99"/>
      <c r="F46" s="100"/>
      <c r="G46" s="98"/>
      <c r="H46" s="98"/>
      <c r="I46" s="101"/>
      <c r="J46" s="24">
        <f>SUM(J41:J45)</f>
        <v>0</v>
      </c>
    </row>
    <row r="47" spans="1:10" x14ac:dyDescent="0.2">
      <c r="A47" s="2"/>
      <c r="B47" s="88" t="s">
        <v>131</v>
      </c>
      <c r="C47" s="89" t="s">
        <v>132</v>
      </c>
      <c r="D47" s="90">
        <v>3</v>
      </c>
      <c r="E47" s="91">
        <v>44871</v>
      </c>
      <c r="F47" s="1" t="s">
        <v>37</v>
      </c>
      <c r="G47" s="25" t="s">
        <v>7</v>
      </c>
      <c r="H47" s="6">
        <v>1</v>
      </c>
      <c r="I47" s="92">
        <f>'Sklady Rekapitulace '!$C$18</f>
        <v>0</v>
      </c>
      <c r="J47" s="10">
        <f t="shared" ref="J47:J51" si="7">H47*I47</f>
        <v>0</v>
      </c>
    </row>
    <row r="48" spans="1:10" x14ac:dyDescent="0.2">
      <c r="A48" s="2"/>
      <c r="B48" s="88"/>
      <c r="C48" s="89"/>
      <c r="D48" s="90"/>
      <c r="E48" s="91"/>
      <c r="F48" s="1" t="s">
        <v>42</v>
      </c>
      <c r="G48" s="25" t="s">
        <v>2</v>
      </c>
      <c r="H48" s="6">
        <v>2</v>
      </c>
      <c r="I48" s="92">
        <f>'Sklady Rekapitulace '!$C$19</f>
        <v>0</v>
      </c>
      <c r="J48" s="10">
        <f t="shared" si="7"/>
        <v>0</v>
      </c>
    </row>
    <row r="49" spans="1:10" x14ac:dyDescent="0.2">
      <c r="A49" s="2"/>
      <c r="B49" s="88"/>
      <c r="C49" s="93"/>
      <c r="D49" s="6"/>
      <c r="E49" s="94"/>
      <c r="F49" s="1" t="s">
        <v>39</v>
      </c>
      <c r="G49" s="25" t="s">
        <v>2</v>
      </c>
      <c r="H49" s="6">
        <v>40</v>
      </c>
      <c r="I49" s="92">
        <f>'Sklady Rekapitulace '!$C$20</f>
        <v>0</v>
      </c>
      <c r="J49" s="10">
        <f t="shared" si="7"/>
        <v>0</v>
      </c>
    </row>
    <row r="50" spans="1:10" x14ac:dyDescent="0.2">
      <c r="A50" s="2"/>
      <c r="B50" s="88"/>
      <c r="C50" s="93"/>
      <c r="D50" s="6"/>
      <c r="E50" s="94"/>
      <c r="F50" s="1" t="s">
        <v>23</v>
      </c>
      <c r="G50" s="25" t="s">
        <v>2</v>
      </c>
      <c r="H50" s="6">
        <v>7</v>
      </c>
      <c r="I50" s="92">
        <f>'Sklady Rekapitulace '!$C$21</f>
        <v>0</v>
      </c>
      <c r="J50" s="10">
        <f t="shared" si="7"/>
        <v>0</v>
      </c>
    </row>
    <row r="51" spans="1:10" x14ac:dyDescent="0.2">
      <c r="A51" s="2"/>
      <c r="B51" s="88"/>
      <c r="C51" s="93"/>
      <c r="D51" s="6"/>
      <c r="E51" s="94"/>
      <c r="F51" s="2" t="s">
        <v>15</v>
      </c>
      <c r="G51" s="6" t="s">
        <v>7</v>
      </c>
      <c r="H51" s="6">
        <v>1</v>
      </c>
      <c r="I51" s="92">
        <f>'Sklady Rekapitulace '!$C$22</f>
        <v>0</v>
      </c>
      <c r="J51" s="10">
        <f t="shared" si="7"/>
        <v>0</v>
      </c>
    </row>
    <row r="52" spans="1:10" ht="13.5" thickBot="1" x14ac:dyDescent="0.25">
      <c r="A52" s="95"/>
      <c r="B52" s="96"/>
      <c r="C52" s="97" t="s">
        <v>17</v>
      </c>
      <c r="D52" s="98"/>
      <c r="E52" s="99"/>
      <c r="F52" s="100"/>
      <c r="G52" s="98"/>
      <c r="H52" s="98"/>
      <c r="I52" s="101"/>
      <c r="J52" s="24">
        <f>SUM(J47:J51)</f>
        <v>0</v>
      </c>
    </row>
    <row r="53" spans="1:10" x14ac:dyDescent="0.2">
      <c r="A53" s="2"/>
      <c r="B53" s="88" t="s">
        <v>133</v>
      </c>
      <c r="C53" s="89" t="s">
        <v>45</v>
      </c>
      <c r="D53" s="90">
        <v>5</v>
      </c>
      <c r="E53" s="91">
        <v>44468</v>
      </c>
      <c r="F53" s="1" t="s">
        <v>37</v>
      </c>
      <c r="G53" s="25" t="s">
        <v>7</v>
      </c>
      <c r="H53" s="6">
        <v>1</v>
      </c>
      <c r="I53" s="92">
        <f>'Sklady Rekapitulace '!$C$18</f>
        <v>0</v>
      </c>
      <c r="J53" s="10">
        <f t="shared" ref="J53:J57" si="8">H53*I53</f>
        <v>0</v>
      </c>
    </row>
    <row r="54" spans="1:10" x14ac:dyDescent="0.2">
      <c r="A54" s="2"/>
      <c r="B54" s="88"/>
      <c r="C54" s="89"/>
      <c r="D54" s="90"/>
      <c r="E54" s="91"/>
      <c r="F54" s="1" t="s">
        <v>42</v>
      </c>
      <c r="G54" s="25" t="s">
        <v>2</v>
      </c>
      <c r="H54" s="6">
        <v>1</v>
      </c>
      <c r="I54" s="92">
        <f>'Sklady Rekapitulace '!$C$19</f>
        <v>0</v>
      </c>
      <c r="J54" s="10">
        <f t="shared" si="8"/>
        <v>0</v>
      </c>
    </row>
    <row r="55" spans="1:10" x14ac:dyDescent="0.2">
      <c r="A55" s="2"/>
      <c r="B55" s="88"/>
      <c r="C55" s="93"/>
      <c r="D55" s="6"/>
      <c r="E55" s="94"/>
      <c r="F55" s="1" t="s">
        <v>39</v>
      </c>
      <c r="G55" s="25" t="s">
        <v>2</v>
      </c>
      <c r="H55" s="6">
        <v>39</v>
      </c>
      <c r="I55" s="92">
        <f>'Sklady Rekapitulace '!$C$20</f>
        <v>0</v>
      </c>
      <c r="J55" s="10">
        <f t="shared" si="8"/>
        <v>0</v>
      </c>
    </row>
    <row r="56" spans="1:10" x14ac:dyDescent="0.2">
      <c r="A56" s="2"/>
      <c r="B56" s="88"/>
      <c r="C56" s="93"/>
      <c r="D56" s="6"/>
      <c r="E56" s="94"/>
      <c r="F56" s="1" t="s">
        <v>23</v>
      </c>
      <c r="G56" s="25" t="s">
        <v>2</v>
      </c>
      <c r="H56" s="6">
        <v>1</v>
      </c>
      <c r="I56" s="92">
        <f>'Sklady Rekapitulace '!$C$21</f>
        <v>0</v>
      </c>
      <c r="J56" s="10">
        <f t="shared" si="8"/>
        <v>0</v>
      </c>
    </row>
    <row r="57" spans="1:10" x14ac:dyDescent="0.2">
      <c r="A57" s="2"/>
      <c r="B57" s="88"/>
      <c r="C57" s="93"/>
      <c r="D57" s="6"/>
      <c r="E57" s="94"/>
      <c r="F57" s="2" t="s">
        <v>15</v>
      </c>
      <c r="G57" s="6" t="s">
        <v>7</v>
      </c>
      <c r="H57" s="6">
        <v>1</v>
      </c>
      <c r="I57" s="92">
        <f>'Sklady Rekapitulace '!$C$22</f>
        <v>0</v>
      </c>
      <c r="J57" s="10">
        <f t="shared" si="8"/>
        <v>0</v>
      </c>
    </row>
    <row r="58" spans="1:10" ht="13.5" thickBot="1" x14ac:dyDescent="0.25">
      <c r="A58" s="95"/>
      <c r="B58" s="96"/>
      <c r="C58" s="97" t="s">
        <v>17</v>
      </c>
      <c r="D58" s="98"/>
      <c r="E58" s="99"/>
      <c r="F58" s="100"/>
      <c r="G58" s="98"/>
      <c r="H58" s="98"/>
      <c r="I58" s="101"/>
      <c r="J58" s="24">
        <f>SUM(J53:J57)</f>
        <v>0</v>
      </c>
    </row>
    <row r="59" spans="1:10" x14ac:dyDescent="0.2">
      <c r="A59" s="2"/>
      <c r="B59" s="88" t="s">
        <v>134</v>
      </c>
      <c r="C59" s="89" t="s">
        <v>46</v>
      </c>
      <c r="D59" s="90">
        <v>5</v>
      </c>
      <c r="E59" s="91">
        <v>44019</v>
      </c>
      <c r="F59" s="1" t="s">
        <v>37</v>
      </c>
      <c r="G59" s="25" t="s">
        <v>7</v>
      </c>
      <c r="H59" s="6">
        <v>1</v>
      </c>
      <c r="I59" s="92">
        <f>'Sklady Rekapitulace '!$C$18</f>
        <v>0</v>
      </c>
      <c r="J59" s="10">
        <f t="shared" ref="J59:J63" si="9">H59*I59</f>
        <v>0</v>
      </c>
    </row>
    <row r="60" spans="1:10" x14ac:dyDescent="0.2">
      <c r="A60" s="2"/>
      <c r="B60" s="88"/>
      <c r="C60" s="89"/>
      <c r="D60" s="90"/>
      <c r="E60" s="91"/>
      <c r="F60" s="1" t="s">
        <v>42</v>
      </c>
      <c r="G60" s="25" t="s">
        <v>2</v>
      </c>
      <c r="H60" s="6">
        <v>1</v>
      </c>
      <c r="I60" s="92">
        <f>'Sklady Rekapitulace '!$C$19</f>
        <v>0</v>
      </c>
      <c r="J60" s="10">
        <f t="shared" si="9"/>
        <v>0</v>
      </c>
    </row>
    <row r="61" spans="1:10" x14ac:dyDescent="0.2">
      <c r="A61" s="2"/>
      <c r="B61" s="88"/>
      <c r="C61" s="93"/>
      <c r="D61" s="6"/>
      <c r="E61" s="94"/>
      <c r="F61" s="1" t="s">
        <v>39</v>
      </c>
      <c r="G61" s="25" t="s">
        <v>2</v>
      </c>
      <c r="H61" s="6">
        <v>29</v>
      </c>
      <c r="I61" s="92">
        <f>'Sklady Rekapitulace '!$C$20</f>
        <v>0</v>
      </c>
      <c r="J61" s="10">
        <f t="shared" si="9"/>
        <v>0</v>
      </c>
    </row>
    <row r="62" spans="1:10" x14ac:dyDescent="0.2">
      <c r="A62" s="2"/>
      <c r="B62" s="88"/>
      <c r="C62" s="93"/>
      <c r="D62" s="6"/>
      <c r="E62" s="94"/>
      <c r="F62" s="1" t="s">
        <v>23</v>
      </c>
      <c r="G62" s="25" t="s">
        <v>2</v>
      </c>
      <c r="H62" s="6">
        <v>0</v>
      </c>
      <c r="I62" s="92">
        <f>'Sklady Rekapitulace '!$C$21</f>
        <v>0</v>
      </c>
      <c r="J62" s="10">
        <f t="shared" si="9"/>
        <v>0</v>
      </c>
    </row>
    <row r="63" spans="1:10" x14ac:dyDescent="0.2">
      <c r="A63" s="2"/>
      <c r="B63" s="88"/>
      <c r="C63" s="93"/>
      <c r="D63" s="6"/>
      <c r="E63" s="94"/>
      <c r="F63" s="2" t="s">
        <v>15</v>
      </c>
      <c r="G63" s="6" t="s">
        <v>7</v>
      </c>
      <c r="H63" s="6">
        <v>1</v>
      </c>
      <c r="I63" s="92">
        <f>'Sklady Rekapitulace '!$C$22</f>
        <v>0</v>
      </c>
      <c r="J63" s="10">
        <f t="shared" si="9"/>
        <v>0</v>
      </c>
    </row>
    <row r="64" spans="1:10" ht="13.5" thickBot="1" x14ac:dyDescent="0.25">
      <c r="A64" s="95"/>
      <c r="B64" s="96"/>
      <c r="C64" s="97" t="s">
        <v>17</v>
      </c>
      <c r="D64" s="98"/>
      <c r="E64" s="99"/>
      <c r="F64" s="100"/>
      <c r="G64" s="98"/>
      <c r="H64" s="98"/>
      <c r="I64" s="101"/>
      <c r="J64" s="24">
        <f>SUM(J59:J63)</f>
        <v>0</v>
      </c>
    </row>
    <row r="65" spans="1:10" x14ac:dyDescent="0.2">
      <c r="A65" s="2"/>
      <c r="B65" s="88" t="s">
        <v>135</v>
      </c>
      <c r="C65" s="89" t="s">
        <v>46</v>
      </c>
      <c r="D65" s="90">
        <v>5</v>
      </c>
      <c r="E65" s="91">
        <v>44019</v>
      </c>
      <c r="F65" s="1" t="s">
        <v>37</v>
      </c>
      <c r="G65" s="25" t="s">
        <v>7</v>
      </c>
      <c r="H65" s="6">
        <v>1</v>
      </c>
      <c r="I65" s="92">
        <f>'Sklady Rekapitulace '!$C$18</f>
        <v>0</v>
      </c>
      <c r="J65" s="10">
        <f t="shared" ref="J65:J69" si="10">H65*I65</f>
        <v>0</v>
      </c>
    </row>
    <row r="66" spans="1:10" x14ac:dyDescent="0.2">
      <c r="A66" s="2"/>
      <c r="B66" s="88"/>
      <c r="C66" s="89"/>
      <c r="D66" s="90"/>
      <c r="E66" s="91"/>
      <c r="F66" s="1" t="s">
        <v>42</v>
      </c>
      <c r="G66" s="25" t="s">
        <v>2</v>
      </c>
      <c r="H66" s="6">
        <v>1</v>
      </c>
      <c r="I66" s="92">
        <f>'Sklady Rekapitulace '!$C$19</f>
        <v>0</v>
      </c>
      <c r="J66" s="10">
        <f t="shared" si="10"/>
        <v>0</v>
      </c>
    </row>
    <row r="67" spans="1:10" x14ac:dyDescent="0.2">
      <c r="A67" s="2"/>
      <c r="B67" s="88"/>
      <c r="C67" s="93"/>
      <c r="D67" s="6"/>
      <c r="E67" s="94"/>
      <c r="F67" s="1" t="s">
        <v>39</v>
      </c>
      <c r="G67" s="25" t="s">
        <v>2</v>
      </c>
      <c r="H67" s="6">
        <v>32</v>
      </c>
      <c r="I67" s="92">
        <f>'Sklady Rekapitulace '!$C$20</f>
        <v>0</v>
      </c>
      <c r="J67" s="10">
        <f t="shared" si="10"/>
        <v>0</v>
      </c>
    </row>
    <row r="68" spans="1:10" x14ac:dyDescent="0.2">
      <c r="A68" s="2"/>
      <c r="B68" s="88"/>
      <c r="C68" s="93"/>
      <c r="D68" s="6"/>
      <c r="E68" s="94"/>
      <c r="F68" s="1" t="s">
        <v>23</v>
      </c>
      <c r="G68" s="25" t="s">
        <v>2</v>
      </c>
      <c r="H68" s="6">
        <v>4</v>
      </c>
      <c r="I68" s="92">
        <f>'Sklady Rekapitulace '!$C$21</f>
        <v>0</v>
      </c>
      <c r="J68" s="10">
        <f t="shared" si="10"/>
        <v>0</v>
      </c>
    </row>
    <row r="69" spans="1:10" x14ac:dyDescent="0.2">
      <c r="A69" s="2"/>
      <c r="B69" s="88"/>
      <c r="C69" s="93"/>
      <c r="D69" s="6"/>
      <c r="E69" s="94"/>
      <c r="F69" s="2" t="s">
        <v>15</v>
      </c>
      <c r="G69" s="6" t="s">
        <v>7</v>
      </c>
      <c r="H69" s="6">
        <v>1</v>
      </c>
      <c r="I69" s="92">
        <f>'Sklady Rekapitulace '!$C$22</f>
        <v>0</v>
      </c>
      <c r="J69" s="10">
        <f t="shared" si="10"/>
        <v>0</v>
      </c>
    </row>
    <row r="70" spans="1:10" ht="13.5" thickBot="1" x14ac:dyDescent="0.25">
      <c r="A70" s="95"/>
      <c r="B70" s="96"/>
      <c r="C70" s="97" t="s">
        <v>17</v>
      </c>
      <c r="D70" s="98"/>
      <c r="E70" s="99"/>
      <c r="F70" s="100"/>
      <c r="G70" s="98"/>
      <c r="H70" s="98"/>
      <c r="I70" s="101"/>
      <c r="J70" s="24">
        <f>SUM(J65:J69)</f>
        <v>0</v>
      </c>
    </row>
    <row r="71" spans="1:10" x14ac:dyDescent="0.2">
      <c r="A71" s="2"/>
      <c r="B71" s="88" t="s">
        <v>136</v>
      </c>
      <c r="C71" s="89" t="s">
        <v>46</v>
      </c>
      <c r="D71" s="90">
        <v>5</v>
      </c>
      <c r="E71" s="91">
        <v>44019</v>
      </c>
      <c r="F71" s="1" t="s">
        <v>37</v>
      </c>
      <c r="G71" s="25" t="s">
        <v>7</v>
      </c>
      <c r="H71" s="6">
        <v>1</v>
      </c>
      <c r="I71" s="92">
        <f>'Sklady Rekapitulace '!$C$18</f>
        <v>0</v>
      </c>
      <c r="J71" s="10">
        <f t="shared" ref="J71:J75" si="11">H71*I71</f>
        <v>0</v>
      </c>
    </row>
    <row r="72" spans="1:10" x14ac:dyDescent="0.2">
      <c r="A72" s="2"/>
      <c r="B72" s="88"/>
      <c r="C72" s="89"/>
      <c r="D72" s="90"/>
      <c r="E72" s="91"/>
      <c r="F72" s="1" t="s">
        <v>42</v>
      </c>
      <c r="G72" s="25" t="s">
        <v>2</v>
      </c>
      <c r="H72" s="6">
        <v>1</v>
      </c>
      <c r="I72" s="92">
        <f>'Sklady Rekapitulace '!$C$19</f>
        <v>0</v>
      </c>
      <c r="J72" s="10">
        <f t="shared" si="11"/>
        <v>0</v>
      </c>
    </row>
    <row r="73" spans="1:10" x14ac:dyDescent="0.2">
      <c r="A73" s="2"/>
      <c r="B73" s="88"/>
      <c r="C73" s="93"/>
      <c r="D73" s="6"/>
      <c r="E73" s="94"/>
      <c r="F73" s="1" t="s">
        <v>39</v>
      </c>
      <c r="G73" s="25" t="s">
        <v>2</v>
      </c>
      <c r="H73" s="6">
        <v>41</v>
      </c>
      <c r="I73" s="92">
        <f>'Sklady Rekapitulace '!$C$20</f>
        <v>0</v>
      </c>
      <c r="J73" s="10">
        <f t="shared" si="11"/>
        <v>0</v>
      </c>
    </row>
    <row r="74" spans="1:10" x14ac:dyDescent="0.2">
      <c r="A74" s="2"/>
      <c r="B74" s="88"/>
      <c r="C74" s="93"/>
      <c r="D74" s="6"/>
      <c r="E74" s="94"/>
      <c r="F74" s="1" t="s">
        <v>23</v>
      </c>
      <c r="G74" s="25" t="s">
        <v>2</v>
      </c>
      <c r="H74" s="6">
        <v>1</v>
      </c>
      <c r="I74" s="92">
        <f>'Sklady Rekapitulace '!$C$21</f>
        <v>0</v>
      </c>
      <c r="J74" s="10">
        <f t="shared" si="11"/>
        <v>0</v>
      </c>
    </row>
    <row r="75" spans="1:10" x14ac:dyDescent="0.2">
      <c r="A75" s="2"/>
      <c r="B75" s="88"/>
      <c r="C75" s="93"/>
      <c r="D75" s="6"/>
      <c r="E75" s="94"/>
      <c r="F75" s="2" t="s">
        <v>15</v>
      </c>
      <c r="G75" s="6" t="s">
        <v>7</v>
      </c>
      <c r="H75" s="6">
        <v>1</v>
      </c>
      <c r="I75" s="92">
        <f>'Sklady Rekapitulace '!$C$22</f>
        <v>0</v>
      </c>
      <c r="J75" s="10">
        <f t="shared" si="11"/>
        <v>0</v>
      </c>
    </row>
    <row r="76" spans="1:10" ht="13.5" thickBot="1" x14ac:dyDescent="0.25">
      <c r="A76" s="95"/>
      <c r="B76" s="96"/>
      <c r="C76" s="97" t="s">
        <v>17</v>
      </c>
      <c r="D76" s="98"/>
      <c r="E76" s="99"/>
      <c r="F76" s="100"/>
      <c r="G76" s="98"/>
      <c r="H76" s="98"/>
      <c r="I76" s="101"/>
      <c r="J76" s="24">
        <f>SUM(J71:J75)</f>
        <v>0</v>
      </c>
    </row>
    <row r="77" spans="1:10" x14ac:dyDescent="0.2">
      <c r="A77" s="2"/>
      <c r="B77" s="88" t="s">
        <v>137</v>
      </c>
      <c r="C77" s="89" t="s">
        <v>46</v>
      </c>
      <c r="D77" s="90">
        <v>5</v>
      </c>
      <c r="E77" s="91">
        <v>45097</v>
      </c>
      <c r="F77" s="1" t="s">
        <v>37</v>
      </c>
      <c r="G77" s="25" t="s">
        <v>7</v>
      </c>
      <c r="H77" s="6">
        <v>1</v>
      </c>
      <c r="I77" s="92">
        <f>'Sklady Rekapitulace '!$C$18</f>
        <v>0</v>
      </c>
      <c r="J77" s="10">
        <f t="shared" ref="J77:J81" si="12">H77*I77</f>
        <v>0</v>
      </c>
    </row>
    <row r="78" spans="1:10" x14ac:dyDescent="0.2">
      <c r="A78" s="2"/>
      <c r="B78" s="88"/>
      <c r="C78" s="89"/>
      <c r="D78" s="90"/>
      <c r="E78" s="91"/>
      <c r="F78" s="1" t="s">
        <v>42</v>
      </c>
      <c r="G78" s="25" t="s">
        <v>2</v>
      </c>
      <c r="H78" s="6">
        <v>1</v>
      </c>
      <c r="I78" s="92">
        <f>'Sklady Rekapitulace '!$C$19</f>
        <v>0</v>
      </c>
      <c r="J78" s="10">
        <f t="shared" si="12"/>
        <v>0</v>
      </c>
    </row>
    <row r="79" spans="1:10" x14ac:dyDescent="0.2">
      <c r="A79" s="2"/>
      <c r="B79" s="88"/>
      <c r="C79" s="93"/>
      <c r="D79" s="6"/>
      <c r="E79" s="94"/>
      <c r="F79" s="1" t="s">
        <v>39</v>
      </c>
      <c r="G79" s="25" t="s">
        <v>2</v>
      </c>
      <c r="H79" s="6">
        <v>37</v>
      </c>
      <c r="I79" s="92">
        <f>'Sklady Rekapitulace '!$C$20</f>
        <v>0</v>
      </c>
      <c r="J79" s="10">
        <f t="shared" si="12"/>
        <v>0</v>
      </c>
    </row>
    <row r="80" spans="1:10" x14ac:dyDescent="0.2">
      <c r="A80" s="2"/>
      <c r="B80" s="88"/>
      <c r="C80" s="93"/>
      <c r="D80" s="6"/>
      <c r="E80" s="94"/>
      <c r="F80" s="1" t="s">
        <v>23</v>
      </c>
      <c r="G80" s="25" t="s">
        <v>2</v>
      </c>
      <c r="H80" s="6">
        <v>0</v>
      </c>
      <c r="I80" s="92">
        <f>'Sklady Rekapitulace '!$C$21</f>
        <v>0</v>
      </c>
      <c r="J80" s="10">
        <f t="shared" si="12"/>
        <v>0</v>
      </c>
    </row>
    <row r="81" spans="1:10" x14ac:dyDescent="0.2">
      <c r="A81" s="2"/>
      <c r="B81" s="88"/>
      <c r="C81" s="93"/>
      <c r="D81" s="6"/>
      <c r="E81" s="94"/>
      <c r="F81" s="2" t="s">
        <v>15</v>
      </c>
      <c r="G81" s="6" t="s">
        <v>7</v>
      </c>
      <c r="H81" s="6">
        <v>1</v>
      </c>
      <c r="I81" s="92">
        <f>'Sklady Rekapitulace '!$C$22</f>
        <v>0</v>
      </c>
      <c r="J81" s="10">
        <f t="shared" si="12"/>
        <v>0</v>
      </c>
    </row>
    <row r="82" spans="1:10" ht="13.5" thickBot="1" x14ac:dyDescent="0.25">
      <c r="A82" s="95"/>
      <c r="B82" s="96"/>
      <c r="C82" s="97" t="s">
        <v>17</v>
      </c>
      <c r="D82" s="98"/>
      <c r="E82" s="99"/>
      <c r="F82" s="100"/>
      <c r="G82" s="98"/>
      <c r="H82" s="98"/>
      <c r="I82" s="101"/>
      <c r="J82" s="24">
        <f>SUM(J77:J81)</f>
        <v>0</v>
      </c>
    </row>
    <row r="83" spans="1:10" x14ac:dyDescent="0.2">
      <c r="A83" s="2"/>
      <c r="B83" s="88" t="s">
        <v>138</v>
      </c>
      <c r="C83" s="89" t="s">
        <v>44</v>
      </c>
      <c r="D83" s="90">
        <v>5</v>
      </c>
      <c r="E83" s="91">
        <v>45090</v>
      </c>
      <c r="F83" s="1" t="s">
        <v>37</v>
      </c>
      <c r="G83" s="25" t="s">
        <v>7</v>
      </c>
      <c r="H83" s="6">
        <v>1</v>
      </c>
      <c r="I83" s="92">
        <f>'Sklady Rekapitulace '!$C$18</f>
        <v>0</v>
      </c>
      <c r="J83" s="10">
        <f t="shared" ref="J83:J87" si="13">H83*I83</f>
        <v>0</v>
      </c>
    </row>
    <row r="84" spans="1:10" x14ac:dyDescent="0.2">
      <c r="A84" s="2"/>
      <c r="B84" s="88"/>
      <c r="C84" s="89"/>
      <c r="D84" s="90"/>
      <c r="E84" s="91"/>
      <c r="F84" s="1" t="s">
        <v>42</v>
      </c>
      <c r="G84" s="25" t="s">
        <v>2</v>
      </c>
      <c r="H84" s="6">
        <v>1</v>
      </c>
      <c r="I84" s="92">
        <f>'Sklady Rekapitulace '!$C$19</f>
        <v>0</v>
      </c>
      <c r="J84" s="10">
        <f t="shared" si="13"/>
        <v>0</v>
      </c>
    </row>
    <row r="85" spans="1:10" x14ac:dyDescent="0.2">
      <c r="A85" s="2"/>
      <c r="B85" s="88"/>
      <c r="C85" s="93"/>
      <c r="D85" s="6"/>
      <c r="E85" s="94"/>
      <c r="F85" s="1" t="s">
        <v>39</v>
      </c>
      <c r="G85" s="25" t="s">
        <v>2</v>
      </c>
      <c r="H85" s="6">
        <v>25</v>
      </c>
      <c r="I85" s="92">
        <f>'Sklady Rekapitulace '!$C$20</f>
        <v>0</v>
      </c>
      <c r="J85" s="10">
        <f t="shared" si="13"/>
        <v>0</v>
      </c>
    </row>
    <row r="86" spans="1:10" x14ac:dyDescent="0.2">
      <c r="A86" s="2"/>
      <c r="B86" s="88"/>
      <c r="C86" s="93"/>
      <c r="D86" s="6"/>
      <c r="E86" s="94"/>
      <c r="F86" s="1" t="s">
        <v>23</v>
      </c>
      <c r="G86" s="25" t="s">
        <v>2</v>
      </c>
      <c r="H86" s="6">
        <v>1</v>
      </c>
      <c r="I86" s="92">
        <f>'Sklady Rekapitulace '!$C$21</f>
        <v>0</v>
      </c>
      <c r="J86" s="10">
        <f t="shared" si="13"/>
        <v>0</v>
      </c>
    </row>
    <row r="87" spans="1:10" x14ac:dyDescent="0.2">
      <c r="A87" s="2"/>
      <c r="B87" s="88"/>
      <c r="C87" s="93"/>
      <c r="D87" s="6"/>
      <c r="E87" s="94"/>
      <c r="F87" s="2" t="s">
        <v>15</v>
      </c>
      <c r="G87" s="6" t="s">
        <v>7</v>
      </c>
      <c r="H87" s="6">
        <v>1</v>
      </c>
      <c r="I87" s="92">
        <f>'Sklady Rekapitulace '!$C$22</f>
        <v>0</v>
      </c>
      <c r="J87" s="10">
        <f t="shared" si="13"/>
        <v>0</v>
      </c>
    </row>
    <row r="88" spans="1:10" ht="13.5" thickBot="1" x14ac:dyDescent="0.25">
      <c r="A88" s="95"/>
      <c r="B88" s="96"/>
      <c r="C88" s="97" t="s">
        <v>17</v>
      </c>
      <c r="D88" s="98"/>
      <c r="E88" s="99"/>
      <c r="F88" s="100"/>
      <c r="G88" s="98"/>
      <c r="H88" s="98"/>
      <c r="I88" s="101"/>
      <c r="J88" s="24">
        <f>SUM(J83:J87)</f>
        <v>0</v>
      </c>
    </row>
    <row r="89" spans="1:10" x14ac:dyDescent="0.2">
      <c r="A89" s="2"/>
      <c r="B89" s="88" t="s">
        <v>139</v>
      </c>
      <c r="C89" s="89" t="s">
        <v>140</v>
      </c>
      <c r="D89" s="90">
        <v>3</v>
      </c>
      <c r="E89" s="91">
        <v>44867</v>
      </c>
      <c r="F89" s="1" t="s">
        <v>37</v>
      </c>
      <c r="G89" s="25" t="s">
        <v>7</v>
      </c>
      <c r="H89" s="6">
        <v>1</v>
      </c>
      <c r="I89" s="92">
        <f>'Sklady Rekapitulace '!$C$18</f>
        <v>0</v>
      </c>
      <c r="J89" s="10">
        <f t="shared" ref="J89:J93" si="14">H89*I89</f>
        <v>0</v>
      </c>
    </row>
    <row r="90" spans="1:10" x14ac:dyDescent="0.2">
      <c r="A90" s="2"/>
      <c r="B90" s="88"/>
      <c r="C90" s="89"/>
      <c r="D90" s="90"/>
      <c r="E90" s="91"/>
      <c r="F90" s="1" t="s">
        <v>42</v>
      </c>
      <c r="G90" s="25" t="s">
        <v>2</v>
      </c>
      <c r="H90" s="6">
        <v>3</v>
      </c>
      <c r="I90" s="92">
        <f>'Sklady Rekapitulace '!$C$19</f>
        <v>0</v>
      </c>
      <c r="J90" s="10">
        <f t="shared" si="14"/>
        <v>0</v>
      </c>
    </row>
    <row r="91" spans="1:10" x14ac:dyDescent="0.2">
      <c r="A91" s="2"/>
      <c r="B91" s="88"/>
      <c r="C91" s="93"/>
      <c r="D91" s="6"/>
      <c r="E91" s="94"/>
      <c r="F91" s="1" t="s">
        <v>39</v>
      </c>
      <c r="G91" s="25" t="s">
        <v>2</v>
      </c>
      <c r="H91" s="6">
        <v>42</v>
      </c>
      <c r="I91" s="92">
        <f>'Sklady Rekapitulace '!$C$20</f>
        <v>0</v>
      </c>
      <c r="J91" s="10">
        <f t="shared" si="14"/>
        <v>0</v>
      </c>
    </row>
    <row r="92" spans="1:10" x14ac:dyDescent="0.2">
      <c r="A92" s="2"/>
      <c r="B92" s="88"/>
      <c r="C92" s="93"/>
      <c r="D92" s="6"/>
      <c r="E92" s="94"/>
      <c r="F92" s="1" t="s">
        <v>23</v>
      </c>
      <c r="G92" s="25" t="s">
        <v>2</v>
      </c>
      <c r="H92" s="6">
        <v>7</v>
      </c>
      <c r="I92" s="92">
        <f>'Sklady Rekapitulace '!$C$21</f>
        <v>0</v>
      </c>
      <c r="J92" s="10">
        <f t="shared" si="14"/>
        <v>0</v>
      </c>
    </row>
    <row r="93" spans="1:10" x14ac:dyDescent="0.2">
      <c r="A93" s="2"/>
      <c r="B93" s="88"/>
      <c r="C93" s="93"/>
      <c r="D93" s="6"/>
      <c r="E93" s="94"/>
      <c r="F93" s="2" t="s">
        <v>15</v>
      </c>
      <c r="G93" s="6" t="s">
        <v>7</v>
      </c>
      <c r="H93" s="6">
        <v>1</v>
      </c>
      <c r="I93" s="92">
        <f>'Sklady Rekapitulace '!$C$22</f>
        <v>0</v>
      </c>
      <c r="J93" s="10">
        <f t="shared" si="14"/>
        <v>0</v>
      </c>
    </row>
    <row r="94" spans="1:10" ht="13.5" thickBot="1" x14ac:dyDescent="0.25">
      <c r="A94" s="95"/>
      <c r="B94" s="96"/>
      <c r="C94" s="97" t="s">
        <v>17</v>
      </c>
      <c r="D94" s="98"/>
      <c r="E94" s="99"/>
      <c r="F94" s="100"/>
      <c r="G94" s="98"/>
      <c r="H94" s="98"/>
      <c r="I94" s="101"/>
      <c r="J94" s="24">
        <f>SUM(J89:J93)</f>
        <v>0</v>
      </c>
    </row>
    <row r="95" spans="1:10" x14ac:dyDescent="0.2">
      <c r="A95" s="2"/>
      <c r="B95" s="88" t="s">
        <v>141</v>
      </c>
      <c r="C95" s="89" t="s">
        <v>142</v>
      </c>
      <c r="D95" s="90">
        <v>3</v>
      </c>
      <c r="E95" s="91">
        <v>44858</v>
      </c>
      <c r="F95" s="1" t="s">
        <v>37</v>
      </c>
      <c r="G95" s="25" t="s">
        <v>7</v>
      </c>
      <c r="H95" s="6">
        <v>1</v>
      </c>
      <c r="I95" s="92">
        <f>'Sklady Rekapitulace '!$C$18</f>
        <v>0</v>
      </c>
      <c r="J95" s="10">
        <f t="shared" ref="J95:J99" si="15">H95*I95</f>
        <v>0</v>
      </c>
    </row>
    <row r="96" spans="1:10" x14ac:dyDescent="0.2">
      <c r="A96" s="2"/>
      <c r="B96" s="88"/>
      <c r="C96" s="89"/>
      <c r="D96" s="90"/>
      <c r="E96" s="91"/>
      <c r="F96" s="1" t="s">
        <v>42</v>
      </c>
      <c r="G96" s="25" t="s">
        <v>2</v>
      </c>
      <c r="H96" s="6">
        <v>1</v>
      </c>
      <c r="I96" s="92">
        <f>'Sklady Rekapitulace '!$C$19</f>
        <v>0</v>
      </c>
      <c r="J96" s="10">
        <f t="shared" si="15"/>
        <v>0</v>
      </c>
    </row>
    <row r="97" spans="1:10" x14ac:dyDescent="0.2">
      <c r="A97" s="2"/>
      <c r="B97" s="88"/>
      <c r="C97" s="93"/>
      <c r="D97" s="6"/>
      <c r="E97" s="94"/>
      <c r="F97" s="1" t="s">
        <v>39</v>
      </c>
      <c r="G97" s="25" t="s">
        <v>2</v>
      </c>
      <c r="H97" s="6">
        <v>20</v>
      </c>
      <c r="I97" s="92">
        <f>'Sklady Rekapitulace '!$C$20</f>
        <v>0</v>
      </c>
      <c r="J97" s="10">
        <f t="shared" si="15"/>
        <v>0</v>
      </c>
    </row>
    <row r="98" spans="1:10" x14ac:dyDescent="0.2">
      <c r="A98" s="2"/>
      <c r="B98" s="88"/>
      <c r="C98" s="93"/>
      <c r="D98" s="6"/>
      <c r="E98" s="94"/>
      <c r="F98" s="1" t="s">
        <v>23</v>
      </c>
      <c r="G98" s="25" t="s">
        <v>2</v>
      </c>
      <c r="H98" s="6">
        <v>4</v>
      </c>
      <c r="I98" s="92">
        <f>'Sklady Rekapitulace '!$C$21</f>
        <v>0</v>
      </c>
      <c r="J98" s="10">
        <f t="shared" si="15"/>
        <v>0</v>
      </c>
    </row>
    <row r="99" spans="1:10" x14ac:dyDescent="0.2">
      <c r="A99" s="2"/>
      <c r="B99" s="88"/>
      <c r="C99" s="93"/>
      <c r="D99" s="6"/>
      <c r="E99" s="94"/>
      <c r="F99" s="2" t="s">
        <v>15</v>
      </c>
      <c r="G99" s="6" t="s">
        <v>7</v>
      </c>
      <c r="H99" s="6">
        <v>1</v>
      </c>
      <c r="I99" s="92">
        <f>'Sklady Rekapitulace '!$C$22</f>
        <v>0</v>
      </c>
      <c r="J99" s="10">
        <f t="shared" si="15"/>
        <v>0</v>
      </c>
    </row>
    <row r="100" spans="1:10" ht="13.5" thickBot="1" x14ac:dyDescent="0.25">
      <c r="A100" s="95"/>
      <c r="B100" s="96"/>
      <c r="C100" s="97" t="s">
        <v>17</v>
      </c>
      <c r="D100" s="98"/>
      <c r="E100" s="99"/>
      <c r="F100" s="100"/>
      <c r="G100" s="98"/>
      <c r="H100" s="98"/>
      <c r="I100" s="101"/>
      <c r="J100" s="24">
        <f>SUM(J95:J99)</f>
        <v>0</v>
      </c>
    </row>
    <row r="101" spans="1:10" x14ac:dyDescent="0.2">
      <c r="A101" s="2"/>
      <c r="B101" s="88" t="s">
        <v>143</v>
      </c>
      <c r="C101" s="89" t="s">
        <v>144</v>
      </c>
      <c r="D101" s="90">
        <v>3</v>
      </c>
      <c r="E101" s="91">
        <v>44871</v>
      </c>
      <c r="F101" s="1" t="s">
        <v>37</v>
      </c>
      <c r="G101" s="25" t="s">
        <v>7</v>
      </c>
      <c r="H101" s="6">
        <v>1</v>
      </c>
      <c r="I101" s="92">
        <f>'Sklady Rekapitulace '!$C$18</f>
        <v>0</v>
      </c>
      <c r="J101" s="10">
        <f t="shared" ref="J101:J105" si="16">H101*I101</f>
        <v>0</v>
      </c>
    </row>
    <row r="102" spans="1:10" x14ac:dyDescent="0.2">
      <c r="A102" s="2"/>
      <c r="B102" s="88"/>
      <c r="C102" s="89"/>
      <c r="D102" s="90"/>
      <c r="E102" s="91"/>
      <c r="F102" s="1" t="s">
        <v>42</v>
      </c>
      <c r="G102" s="25" t="s">
        <v>2</v>
      </c>
      <c r="H102" s="6">
        <v>1</v>
      </c>
      <c r="I102" s="92">
        <f>'Sklady Rekapitulace '!$C$19</f>
        <v>0</v>
      </c>
      <c r="J102" s="10">
        <f t="shared" si="16"/>
        <v>0</v>
      </c>
    </row>
    <row r="103" spans="1:10" x14ac:dyDescent="0.2">
      <c r="A103" s="2"/>
      <c r="B103" s="88"/>
      <c r="C103" s="93"/>
      <c r="D103" s="6"/>
      <c r="E103" s="94"/>
      <c r="F103" s="1" t="s">
        <v>39</v>
      </c>
      <c r="G103" s="25" t="s">
        <v>2</v>
      </c>
      <c r="H103" s="6">
        <v>8</v>
      </c>
      <c r="I103" s="92">
        <f>'Sklady Rekapitulace '!$C$20</f>
        <v>0</v>
      </c>
      <c r="J103" s="10">
        <f t="shared" si="16"/>
        <v>0</v>
      </c>
    </row>
    <row r="104" spans="1:10" x14ac:dyDescent="0.2">
      <c r="A104" s="2"/>
      <c r="B104" s="88"/>
      <c r="C104" s="93"/>
      <c r="D104" s="6"/>
      <c r="E104" s="94"/>
      <c r="F104" s="1" t="s">
        <v>23</v>
      </c>
      <c r="G104" s="25" t="s">
        <v>2</v>
      </c>
      <c r="H104" s="6">
        <v>3</v>
      </c>
      <c r="I104" s="92">
        <f>'Sklady Rekapitulace '!$C$21</f>
        <v>0</v>
      </c>
      <c r="J104" s="10">
        <f t="shared" si="16"/>
        <v>0</v>
      </c>
    </row>
    <row r="105" spans="1:10" x14ac:dyDescent="0.2">
      <c r="A105" s="2"/>
      <c r="B105" s="88"/>
      <c r="C105" s="93"/>
      <c r="D105" s="6"/>
      <c r="E105" s="94"/>
      <c r="F105" s="2" t="s">
        <v>15</v>
      </c>
      <c r="G105" s="6" t="s">
        <v>7</v>
      </c>
      <c r="H105" s="6">
        <v>1</v>
      </c>
      <c r="I105" s="92">
        <f>'Sklady Rekapitulace '!$C$22</f>
        <v>0</v>
      </c>
      <c r="J105" s="10">
        <f t="shared" si="16"/>
        <v>0</v>
      </c>
    </row>
    <row r="106" spans="1:10" ht="13.5" thickBot="1" x14ac:dyDescent="0.25">
      <c r="A106" s="95"/>
      <c r="B106" s="96"/>
      <c r="C106" s="97" t="s">
        <v>17</v>
      </c>
      <c r="D106" s="98"/>
      <c r="E106" s="99"/>
      <c r="F106" s="100"/>
      <c r="G106" s="98"/>
      <c r="H106" s="98"/>
      <c r="I106" s="101"/>
      <c r="J106" s="24">
        <f>SUM(J101:J105)</f>
        <v>0</v>
      </c>
    </row>
    <row r="107" spans="1:10" x14ac:dyDescent="0.2">
      <c r="A107" s="2"/>
      <c r="B107" s="88" t="s">
        <v>145</v>
      </c>
      <c r="C107" s="89" t="s">
        <v>146</v>
      </c>
      <c r="D107" s="90">
        <v>5</v>
      </c>
      <c r="E107" s="91">
        <v>45014</v>
      </c>
      <c r="F107" s="1" t="s">
        <v>37</v>
      </c>
      <c r="G107" s="25" t="s">
        <v>7</v>
      </c>
      <c r="H107" s="6">
        <v>1</v>
      </c>
      <c r="I107" s="92">
        <f>'Sklady Rekapitulace '!$C$18</f>
        <v>0</v>
      </c>
      <c r="J107" s="10">
        <f t="shared" ref="J107:J111" si="17">H107*I107</f>
        <v>0</v>
      </c>
    </row>
    <row r="108" spans="1:10" x14ac:dyDescent="0.2">
      <c r="A108" s="2"/>
      <c r="B108" s="88"/>
      <c r="C108" s="89"/>
      <c r="D108" s="90"/>
      <c r="E108" s="91"/>
      <c r="F108" s="1" t="s">
        <v>42</v>
      </c>
      <c r="G108" s="25" t="s">
        <v>2</v>
      </c>
      <c r="H108" s="6">
        <v>3</v>
      </c>
      <c r="I108" s="92">
        <f>'Sklady Rekapitulace '!$C$19</f>
        <v>0</v>
      </c>
      <c r="J108" s="10">
        <f t="shared" si="17"/>
        <v>0</v>
      </c>
    </row>
    <row r="109" spans="1:10" x14ac:dyDescent="0.2">
      <c r="A109" s="2"/>
      <c r="B109" s="88"/>
      <c r="C109" s="93"/>
      <c r="D109" s="6"/>
      <c r="E109" s="94"/>
      <c r="F109" s="1" t="s">
        <v>39</v>
      </c>
      <c r="G109" s="25" t="s">
        <v>2</v>
      </c>
      <c r="H109" s="6">
        <v>18</v>
      </c>
      <c r="I109" s="92">
        <f>'Sklady Rekapitulace '!$C$20</f>
        <v>0</v>
      </c>
      <c r="J109" s="10">
        <f t="shared" si="17"/>
        <v>0</v>
      </c>
    </row>
    <row r="110" spans="1:10" x14ac:dyDescent="0.2">
      <c r="A110" s="2"/>
      <c r="B110" s="88"/>
      <c r="C110" s="93"/>
      <c r="D110" s="6"/>
      <c r="E110" s="94"/>
      <c r="F110" s="1" t="s">
        <v>23</v>
      </c>
      <c r="G110" s="25" t="s">
        <v>2</v>
      </c>
      <c r="H110" s="6">
        <v>0</v>
      </c>
      <c r="I110" s="92">
        <f>'Sklady Rekapitulace '!$C$21</f>
        <v>0</v>
      </c>
      <c r="J110" s="10">
        <f t="shared" si="17"/>
        <v>0</v>
      </c>
    </row>
    <row r="111" spans="1:10" x14ac:dyDescent="0.2">
      <c r="A111" s="2"/>
      <c r="B111" s="88"/>
      <c r="C111" s="93"/>
      <c r="D111" s="6"/>
      <c r="E111" s="94"/>
      <c r="F111" s="2" t="s">
        <v>15</v>
      </c>
      <c r="G111" s="6" t="s">
        <v>7</v>
      </c>
      <c r="H111" s="6">
        <v>1</v>
      </c>
      <c r="I111" s="92">
        <f>'Sklady Rekapitulace '!$C$22</f>
        <v>0</v>
      </c>
      <c r="J111" s="10">
        <f t="shared" si="17"/>
        <v>0</v>
      </c>
    </row>
    <row r="112" spans="1:10" ht="13.5" thickBot="1" x14ac:dyDescent="0.25">
      <c r="A112" s="95"/>
      <c r="B112" s="96"/>
      <c r="C112" s="97" t="s">
        <v>17</v>
      </c>
      <c r="D112" s="98"/>
      <c r="E112" s="99"/>
      <c r="F112" s="100"/>
      <c r="G112" s="98"/>
      <c r="H112" s="98"/>
      <c r="I112" s="101"/>
      <c r="J112" s="24">
        <f>SUM(J107:J111)</f>
        <v>0</v>
      </c>
    </row>
    <row r="113" spans="1:10" x14ac:dyDescent="0.2">
      <c r="A113" s="2"/>
      <c r="B113" s="88" t="s">
        <v>147</v>
      </c>
      <c r="C113" s="89" t="s">
        <v>148</v>
      </c>
      <c r="D113" s="90">
        <v>5</v>
      </c>
      <c r="E113" s="91">
        <v>43741</v>
      </c>
      <c r="F113" s="1" t="s">
        <v>37</v>
      </c>
      <c r="G113" s="25" t="s">
        <v>7</v>
      </c>
      <c r="H113" s="6">
        <v>1</v>
      </c>
      <c r="I113" s="92">
        <f>'Sklady Rekapitulace '!$C$18</f>
        <v>0</v>
      </c>
      <c r="J113" s="10">
        <f t="shared" ref="J113:J117" si="18">H113*I113</f>
        <v>0</v>
      </c>
    </row>
    <row r="114" spans="1:10" x14ac:dyDescent="0.2">
      <c r="A114" s="2"/>
      <c r="B114" s="88"/>
      <c r="C114" s="89"/>
      <c r="D114" s="90"/>
      <c r="E114" s="91"/>
      <c r="F114" s="1" t="s">
        <v>42</v>
      </c>
      <c r="G114" s="25" t="s">
        <v>2</v>
      </c>
      <c r="H114" s="6">
        <v>2</v>
      </c>
      <c r="I114" s="92">
        <f>'Sklady Rekapitulace '!$C$19</f>
        <v>0</v>
      </c>
      <c r="J114" s="10">
        <f t="shared" si="18"/>
        <v>0</v>
      </c>
    </row>
    <row r="115" spans="1:10" x14ac:dyDescent="0.2">
      <c r="A115" s="2"/>
      <c r="B115" s="88"/>
      <c r="C115" s="93"/>
      <c r="D115" s="6"/>
      <c r="E115" s="94"/>
      <c r="F115" s="1" t="s">
        <v>39</v>
      </c>
      <c r="G115" s="25" t="s">
        <v>2</v>
      </c>
      <c r="H115" s="6">
        <v>46</v>
      </c>
      <c r="I115" s="92">
        <f>'Sklady Rekapitulace '!$C$20</f>
        <v>0</v>
      </c>
      <c r="J115" s="10">
        <f t="shared" si="18"/>
        <v>0</v>
      </c>
    </row>
    <row r="116" spans="1:10" x14ac:dyDescent="0.2">
      <c r="A116" s="2"/>
      <c r="B116" s="88"/>
      <c r="C116" s="93"/>
      <c r="D116" s="6"/>
      <c r="E116" s="94"/>
      <c r="F116" s="1" t="s">
        <v>23</v>
      </c>
      <c r="G116" s="25" t="s">
        <v>2</v>
      </c>
      <c r="H116" s="6">
        <v>3</v>
      </c>
      <c r="I116" s="92">
        <f>'Sklady Rekapitulace '!$C$21</f>
        <v>0</v>
      </c>
      <c r="J116" s="10">
        <f t="shared" si="18"/>
        <v>0</v>
      </c>
    </row>
    <row r="117" spans="1:10" x14ac:dyDescent="0.2">
      <c r="A117" s="2"/>
      <c r="B117" s="88"/>
      <c r="C117" s="93"/>
      <c r="D117" s="6"/>
      <c r="E117" s="94"/>
      <c r="F117" s="2" t="s">
        <v>15</v>
      </c>
      <c r="G117" s="6" t="s">
        <v>7</v>
      </c>
      <c r="H117" s="6">
        <v>1</v>
      </c>
      <c r="I117" s="92">
        <f>'Sklady Rekapitulace '!$C$22</f>
        <v>0</v>
      </c>
      <c r="J117" s="10">
        <f t="shared" si="18"/>
        <v>0</v>
      </c>
    </row>
    <row r="118" spans="1:10" ht="13.5" thickBot="1" x14ac:dyDescent="0.25">
      <c r="A118" s="95"/>
      <c r="B118" s="96"/>
      <c r="C118" s="97" t="s">
        <v>17</v>
      </c>
      <c r="D118" s="98"/>
      <c r="E118" s="99"/>
      <c r="F118" s="100"/>
      <c r="G118" s="98"/>
      <c r="H118" s="98"/>
      <c r="I118" s="101"/>
      <c r="J118" s="24">
        <f>SUM(J113:J117)</f>
        <v>0</v>
      </c>
    </row>
    <row r="119" spans="1:10" x14ac:dyDescent="0.2">
      <c r="A119" s="2"/>
      <c r="B119" s="88" t="s">
        <v>147</v>
      </c>
      <c r="C119" s="89" t="s">
        <v>149</v>
      </c>
      <c r="D119" s="90">
        <v>1</v>
      </c>
      <c r="E119" s="91">
        <v>44994</v>
      </c>
      <c r="F119" s="1" t="s">
        <v>37</v>
      </c>
      <c r="G119" s="25" t="s">
        <v>7</v>
      </c>
      <c r="H119" s="6">
        <v>1</v>
      </c>
      <c r="I119" s="92">
        <f>'Sklady Rekapitulace '!$C$18</f>
        <v>0</v>
      </c>
      <c r="J119" s="10">
        <f t="shared" ref="J119:J123" si="19">H119*I119</f>
        <v>0</v>
      </c>
    </row>
    <row r="120" spans="1:10" x14ac:dyDescent="0.2">
      <c r="A120" s="2"/>
      <c r="B120" s="88"/>
      <c r="C120" s="89"/>
      <c r="D120" s="90"/>
      <c r="E120" s="91"/>
      <c r="F120" s="1" t="s">
        <v>42</v>
      </c>
      <c r="G120" s="25" t="s">
        <v>2</v>
      </c>
      <c r="H120" s="6">
        <v>2</v>
      </c>
      <c r="I120" s="92">
        <f>'Sklady Rekapitulace '!$C$19</f>
        <v>0</v>
      </c>
      <c r="J120" s="10">
        <f t="shared" si="19"/>
        <v>0</v>
      </c>
    </row>
    <row r="121" spans="1:10" x14ac:dyDescent="0.2">
      <c r="A121" s="2"/>
      <c r="B121" s="88"/>
      <c r="C121" s="93"/>
      <c r="D121" s="6"/>
      <c r="E121" s="94"/>
      <c r="F121" s="1" t="s">
        <v>39</v>
      </c>
      <c r="G121" s="25" t="s">
        <v>2</v>
      </c>
      <c r="H121" s="6">
        <v>4</v>
      </c>
      <c r="I121" s="92">
        <f>'Sklady Rekapitulace '!$C$20</f>
        <v>0</v>
      </c>
      <c r="J121" s="10">
        <f t="shared" si="19"/>
        <v>0</v>
      </c>
    </row>
    <row r="122" spans="1:10" x14ac:dyDescent="0.2">
      <c r="A122" s="2"/>
      <c r="B122" s="88"/>
      <c r="C122" s="93"/>
      <c r="D122" s="6"/>
      <c r="E122" s="94"/>
      <c r="F122" s="1" t="s">
        <v>23</v>
      </c>
      <c r="G122" s="25" t="s">
        <v>2</v>
      </c>
      <c r="H122" s="6">
        <v>0</v>
      </c>
      <c r="I122" s="92">
        <f>'Sklady Rekapitulace '!$C$21</f>
        <v>0</v>
      </c>
      <c r="J122" s="10">
        <f t="shared" si="19"/>
        <v>0</v>
      </c>
    </row>
    <row r="123" spans="1:10" x14ac:dyDescent="0.2">
      <c r="A123" s="2"/>
      <c r="B123" s="88"/>
      <c r="C123" s="93"/>
      <c r="D123" s="6"/>
      <c r="E123" s="94"/>
      <c r="F123" s="2" t="s">
        <v>15</v>
      </c>
      <c r="G123" s="6" t="s">
        <v>7</v>
      </c>
      <c r="H123" s="6">
        <v>1</v>
      </c>
      <c r="I123" s="92">
        <f>'Sklady Rekapitulace '!$C$22</f>
        <v>0</v>
      </c>
      <c r="J123" s="10">
        <f t="shared" si="19"/>
        <v>0</v>
      </c>
    </row>
    <row r="124" spans="1:10" ht="13.5" thickBot="1" x14ac:dyDescent="0.25">
      <c r="A124" s="95"/>
      <c r="B124" s="96"/>
      <c r="C124" s="97" t="s">
        <v>17</v>
      </c>
      <c r="D124" s="98"/>
      <c r="E124" s="99"/>
      <c r="F124" s="100"/>
      <c r="G124" s="98"/>
      <c r="H124" s="98"/>
      <c r="I124" s="101"/>
      <c r="J124" s="24">
        <f>SUM(J119:J123)</f>
        <v>0</v>
      </c>
    </row>
    <row r="125" spans="1:10" x14ac:dyDescent="0.2">
      <c r="A125" s="2"/>
      <c r="B125" s="88" t="s">
        <v>150</v>
      </c>
      <c r="C125" s="89" t="s">
        <v>151</v>
      </c>
      <c r="D125" s="90">
        <v>5</v>
      </c>
      <c r="E125" s="91">
        <v>45020</v>
      </c>
      <c r="F125" s="1" t="s">
        <v>37</v>
      </c>
      <c r="G125" s="25" t="s">
        <v>7</v>
      </c>
      <c r="H125" s="6">
        <v>1</v>
      </c>
      <c r="I125" s="92">
        <f>'Sklady Rekapitulace '!$C$18</f>
        <v>0</v>
      </c>
      <c r="J125" s="10">
        <f t="shared" ref="J125:J129" si="20">H125*I125</f>
        <v>0</v>
      </c>
    </row>
    <row r="126" spans="1:10" x14ac:dyDescent="0.2">
      <c r="A126" s="2"/>
      <c r="B126" s="88"/>
      <c r="C126" s="89"/>
      <c r="D126" s="90"/>
      <c r="E126" s="91"/>
      <c r="F126" s="1" t="s">
        <v>42</v>
      </c>
      <c r="G126" s="25" t="s">
        <v>2</v>
      </c>
      <c r="H126" s="6">
        <v>1</v>
      </c>
      <c r="I126" s="92">
        <f>'Sklady Rekapitulace '!$C$19</f>
        <v>0</v>
      </c>
      <c r="J126" s="10">
        <f t="shared" si="20"/>
        <v>0</v>
      </c>
    </row>
    <row r="127" spans="1:10" x14ac:dyDescent="0.2">
      <c r="A127" s="2"/>
      <c r="B127" s="88"/>
      <c r="C127" s="93"/>
      <c r="D127" s="6"/>
      <c r="E127" s="94"/>
      <c r="F127" s="1" t="s">
        <v>39</v>
      </c>
      <c r="G127" s="25" t="s">
        <v>2</v>
      </c>
      <c r="H127" s="6">
        <v>20</v>
      </c>
      <c r="I127" s="92">
        <f>'Sklady Rekapitulace '!$C$20</f>
        <v>0</v>
      </c>
      <c r="J127" s="10">
        <f t="shared" si="20"/>
        <v>0</v>
      </c>
    </row>
    <row r="128" spans="1:10" x14ac:dyDescent="0.2">
      <c r="A128" s="2"/>
      <c r="B128" s="88"/>
      <c r="C128" s="93"/>
      <c r="D128" s="6"/>
      <c r="E128" s="94"/>
      <c r="F128" s="1" t="s">
        <v>23</v>
      </c>
      <c r="G128" s="25" t="s">
        <v>2</v>
      </c>
      <c r="H128" s="6">
        <v>0</v>
      </c>
      <c r="I128" s="92">
        <f>'Sklady Rekapitulace '!$C$21</f>
        <v>0</v>
      </c>
      <c r="J128" s="10">
        <f t="shared" si="20"/>
        <v>0</v>
      </c>
    </row>
    <row r="129" spans="1:10" x14ac:dyDescent="0.2">
      <c r="A129" s="2"/>
      <c r="B129" s="88"/>
      <c r="C129" s="93"/>
      <c r="D129" s="6"/>
      <c r="E129" s="94"/>
      <c r="F129" s="2" t="s">
        <v>15</v>
      </c>
      <c r="G129" s="6" t="s">
        <v>7</v>
      </c>
      <c r="H129" s="6">
        <v>1</v>
      </c>
      <c r="I129" s="92">
        <f>'Sklady Rekapitulace '!$C$22</f>
        <v>0</v>
      </c>
      <c r="J129" s="10">
        <f t="shared" si="20"/>
        <v>0</v>
      </c>
    </row>
    <row r="130" spans="1:10" ht="13.5" thickBot="1" x14ac:dyDescent="0.25">
      <c r="A130" s="95"/>
      <c r="B130" s="96"/>
      <c r="C130" s="97" t="s">
        <v>17</v>
      </c>
      <c r="D130" s="98"/>
      <c r="E130" s="99"/>
      <c r="F130" s="100"/>
      <c r="G130" s="98"/>
      <c r="H130" s="98"/>
      <c r="I130" s="101"/>
      <c r="J130" s="24">
        <f>SUM(J125:J129)</f>
        <v>0</v>
      </c>
    </row>
    <row r="131" spans="1:10" x14ac:dyDescent="0.2">
      <c r="A131" s="2"/>
      <c r="B131" s="88" t="s">
        <v>152</v>
      </c>
      <c r="C131" s="89" t="s">
        <v>153</v>
      </c>
      <c r="D131" s="90">
        <v>5</v>
      </c>
      <c r="E131" s="91">
        <v>43517</v>
      </c>
      <c r="F131" s="1" t="s">
        <v>37</v>
      </c>
      <c r="G131" s="25" t="s">
        <v>7</v>
      </c>
      <c r="H131" s="6">
        <v>1</v>
      </c>
      <c r="I131" s="92">
        <f>'Sklady Rekapitulace '!$C$18</f>
        <v>0</v>
      </c>
      <c r="J131" s="10">
        <f t="shared" ref="J131:J135" si="21">H131*I131</f>
        <v>0</v>
      </c>
    </row>
    <row r="132" spans="1:10" x14ac:dyDescent="0.2">
      <c r="A132" s="2"/>
      <c r="B132" s="88"/>
      <c r="C132" s="89"/>
      <c r="D132" s="90"/>
      <c r="E132" s="91"/>
      <c r="F132" s="1" t="s">
        <v>42</v>
      </c>
      <c r="G132" s="25" t="s">
        <v>2</v>
      </c>
      <c r="H132" s="6">
        <v>1</v>
      </c>
      <c r="I132" s="92">
        <f>'Sklady Rekapitulace '!$C$19</f>
        <v>0</v>
      </c>
      <c r="J132" s="10">
        <f t="shared" si="21"/>
        <v>0</v>
      </c>
    </row>
    <row r="133" spans="1:10" x14ac:dyDescent="0.2">
      <c r="A133" s="2"/>
      <c r="B133" s="88"/>
      <c r="C133" s="93"/>
      <c r="D133" s="6"/>
      <c r="E133" s="94"/>
      <c r="F133" s="1" t="s">
        <v>39</v>
      </c>
      <c r="G133" s="25" t="s">
        <v>2</v>
      </c>
      <c r="H133" s="6">
        <v>10</v>
      </c>
      <c r="I133" s="92">
        <f>'Sklady Rekapitulace '!$C$20</f>
        <v>0</v>
      </c>
      <c r="J133" s="10">
        <f t="shared" si="21"/>
        <v>0</v>
      </c>
    </row>
    <row r="134" spans="1:10" x14ac:dyDescent="0.2">
      <c r="A134" s="2"/>
      <c r="B134" s="88"/>
      <c r="C134" s="93"/>
      <c r="D134" s="6"/>
      <c r="E134" s="94"/>
      <c r="F134" s="1" t="s">
        <v>23</v>
      </c>
      <c r="G134" s="25" t="s">
        <v>2</v>
      </c>
      <c r="H134" s="6">
        <v>0</v>
      </c>
      <c r="I134" s="92">
        <f>'Sklady Rekapitulace '!$C$21</f>
        <v>0</v>
      </c>
      <c r="J134" s="10">
        <f t="shared" si="21"/>
        <v>0</v>
      </c>
    </row>
    <row r="135" spans="1:10" x14ac:dyDescent="0.2">
      <c r="A135" s="2"/>
      <c r="B135" s="88"/>
      <c r="C135" s="93"/>
      <c r="D135" s="6"/>
      <c r="E135" s="94"/>
      <c r="F135" s="2" t="s">
        <v>15</v>
      </c>
      <c r="G135" s="6" t="s">
        <v>7</v>
      </c>
      <c r="H135" s="6">
        <v>1</v>
      </c>
      <c r="I135" s="92">
        <f>'Sklady Rekapitulace '!$C$22</f>
        <v>0</v>
      </c>
      <c r="J135" s="10">
        <f t="shared" si="21"/>
        <v>0</v>
      </c>
    </row>
    <row r="136" spans="1:10" ht="13.5" thickBot="1" x14ac:dyDescent="0.25">
      <c r="A136" s="95"/>
      <c r="B136" s="96"/>
      <c r="C136" s="97" t="s">
        <v>17</v>
      </c>
      <c r="D136" s="98"/>
      <c r="E136" s="99"/>
      <c r="F136" s="100"/>
      <c r="G136" s="98"/>
      <c r="H136" s="98"/>
      <c r="I136" s="101"/>
      <c r="J136" s="24">
        <f>SUM(J131:J135)</f>
        <v>0</v>
      </c>
    </row>
    <row r="137" spans="1:10" x14ac:dyDescent="0.2">
      <c r="A137" s="2"/>
      <c r="B137" s="88" t="s">
        <v>154</v>
      </c>
      <c r="C137" s="89" t="s">
        <v>155</v>
      </c>
      <c r="D137" s="90">
        <v>3</v>
      </c>
      <c r="E137" s="91">
        <v>44715</v>
      </c>
      <c r="F137" s="1" t="s">
        <v>37</v>
      </c>
      <c r="G137" s="25" t="s">
        <v>7</v>
      </c>
      <c r="H137" s="6">
        <v>1</v>
      </c>
      <c r="I137" s="92">
        <f>'Sklady Rekapitulace '!$C$18</f>
        <v>0</v>
      </c>
      <c r="J137" s="10">
        <f t="shared" ref="J137:J141" si="22">H137*I137</f>
        <v>0</v>
      </c>
    </row>
    <row r="138" spans="1:10" x14ac:dyDescent="0.2">
      <c r="A138" s="2"/>
      <c r="B138" s="88"/>
      <c r="C138" s="89"/>
      <c r="D138" s="90"/>
      <c r="E138" s="91"/>
      <c r="F138" s="1" t="s">
        <v>42</v>
      </c>
      <c r="G138" s="25" t="s">
        <v>2</v>
      </c>
      <c r="H138" s="6">
        <v>2</v>
      </c>
      <c r="I138" s="92">
        <f>'Sklady Rekapitulace '!$C$19</f>
        <v>0</v>
      </c>
      <c r="J138" s="10">
        <f t="shared" si="22"/>
        <v>0</v>
      </c>
    </row>
    <row r="139" spans="1:10" x14ac:dyDescent="0.2">
      <c r="A139" s="2"/>
      <c r="B139" s="88"/>
      <c r="C139" s="93"/>
      <c r="D139" s="6"/>
      <c r="E139" s="94"/>
      <c r="F139" s="1" t="s">
        <v>39</v>
      </c>
      <c r="G139" s="25" t="s">
        <v>2</v>
      </c>
      <c r="H139" s="6">
        <v>18</v>
      </c>
      <c r="I139" s="92">
        <f>'Sklady Rekapitulace '!$C$20</f>
        <v>0</v>
      </c>
      <c r="J139" s="10">
        <f t="shared" si="22"/>
        <v>0</v>
      </c>
    </row>
    <row r="140" spans="1:10" x14ac:dyDescent="0.2">
      <c r="A140" s="2"/>
      <c r="B140" s="88"/>
      <c r="C140" s="93"/>
      <c r="D140" s="6"/>
      <c r="E140" s="94"/>
      <c r="F140" s="1" t="s">
        <v>23</v>
      </c>
      <c r="G140" s="25" t="s">
        <v>2</v>
      </c>
      <c r="H140" s="6">
        <v>0</v>
      </c>
      <c r="I140" s="92">
        <f>'Sklady Rekapitulace '!$C$21</f>
        <v>0</v>
      </c>
      <c r="J140" s="10">
        <f t="shared" si="22"/>
        <v>0</v>
      </c>
    </row>
    <row r="141" spans="1:10" x14ac:dyDescent="0.2">
      <c r="A141" s="2"/>
      <c r="B141" s="88"/>
      <c r="C141" s="93"/>
      <c r="D141" s="6"/>
      <c r="E141" s="94"/>
      <c r="F141" s="2" t="s">
        <v>15</v>
      </c>
      <c r="G141" s="6" t="s">
        <v>7</v>
      </c>
      <c r="H141" s="6">
        <v>1</v>
      </c>
      <c r="I141" s="92">
        <f>'Sklady Rekapitulace '!$C$22</f>
        <v>0</v>
      </c>
      <c r="J141" s="10">
        <f t="shared" si="22"/>
        <v>0</v>
      </c>
    </row>
    <row r="142" spans="1:10" ht="13.5" thickBot="1" x14ac:dyDescent="0.25">
      <c r="A142" s="95"/>
      <c r="B142" s="96"/>
      <c r="C142" s="97" t="s">
        <v>17</v>
      </c>
      <c r="D142" s="98"/>
      <c r="E142" s="99"/>
      <c r="F142" s="100"/>
      <c r="G142" s="98"/>
      <c r="H142" s="98"/>
      <c r="I142" s="101"/>
      <c r="J142" s="24">
        <f>SUM(J137:J141)</f>
        <v>0</v>
      </c>
    </row>
    <row r="143" spans="1:10" ht="42" customHeight="1" x14ac:dyDescent="0.2">
      <c r="A143" s="2"/>
      <c r="B143" s="88" t="s">
        <v>156</v>
      </c>
      <c r="C143" s="102" t="s">
        <v>157</v>
      </c>
      <c r="D143" s="90">
        <v>5</v>
      </c>
      <c r="E143" s="91">
        <v>44937</v>
      </c>
      <c r="F143" s="1" t="s">
        <v>37</v>
      </c>
      <c r="G143" s="25" t="s">
        <v>7</v>
      </c>
      <c r="H143" s="6">
        <v>1</v>
      </c>
      <c r="I143" s="92">
        <f>'Sklady Rekapitulace '!$C$18</f>
        <v>0</v>
      </c>
      <c r="J143" s="10">
        <f t="shared" ref="J143:J147" si="23">H143*I143</f>
        <v>0</v>
      </c>
    </row>
    <row r="144" spans="1:10" x14ac:dyDescent="0.2">
      <c r="A144" s="2"/>
      <c r="B144" s="88"/>
      <c r="C144" s="89"/>
      <c r="D144" s="90"/>
      <c r="E144" s="91"/>
      <c r="F144" s="1" t="s">
        <v>42</v>
      </c>
      <c r="G144" s="25" t="s">
        <v>2</v>
      </c>
      <c r="H144" s="6">
        <v>23</v>
      </c>
      <c r="I144" s="92">
        <f>'Sklady Rekapitulace '!$C$19</f>
        <v>0</v>
      </c>
      <c r="J144" s="10">
        <f t="shared" si="23"/>
        <v>0</v>
      </c>
    </row>
    <row r="145" spans="1:10" x14ac:dyDescent="0.2">
      <c r="A145" s="2"/>
      <c r="B145" s="88"/>
      <c r="C145" s="93"/>
      <c r="D145" s="6"/>
      <c r="E145" s="94"/>
      <c r="F145" s="1" t="s">
        <v>39</v>
      </c>
      <c r="G145" s="25" t="s">
        <v>2</v>
      </c>
      <c r="H145" s="6">
        <v>24</v>
      </c>
      <c r="I145" s="92">
        <f>'Sklady Rekapitulace '!$C$20</f>
        <v>0</v>
      </c>
      <c r="J145" s="10">
        <f t="shared" si="23"/>
        <v>0</v>
      </c>
    </row>
    <row r="146" spans="1:10" x14ac:dyDescent="0.2">
      <c r="A146" s="2"/>
      <c r="B146" s="88"/>
      <c r="C146" s="93"/>
      <c r="D146" s="6"/>
      <c r="E146" s="94"/>
      <c r="F146" s="1" t="s">
        <v>23</v>
      </c>
      <c r="G146" s="25" t="s">
        <v>2</v>
      </c>
      <c r="H146" s="6">
        <v>0</v>
      </c>
      <c r="I146" s="92">
        <f>'Sklady Rekapitulace '!$C$21</f>
        <v>0</v>
      </c>
      <c r="J146" s="10">
        <f t="shared" si="23"/>
        <v>0</v>
      </c>
    </row>
    <row r="147" spans="1:10" x14ac:dyDescent="0.2">
      <c r="A147" s="2"/>
      <c r="B147" s="88"/>
      <c r="C147" s="93"/>
      <c r="D147" s="6"/>
      <c r="E147" s="94"/>
      <c r="F147" s="2" t="s">
        <v>15</v>
      </c>
      <c r="G147" s="6" t="s">
        <v>7</v>
      </c>
      <c r="H147" s="6">
        <v>1</v>
      </c>
      <c r="I147" s="92">
        <f>'Sklady Rekapitulace '!$C$22</f>
        <v>0</v>
      </c>
      <c r="J147" s="10">
        <f t="shared" si="23"/>
        <v>0</v>
      </c>
    </row>
    <row r="148" spans="1:10" ht="13.5" thickBot="1" x14ac:dyDescent="0.25">
      <c r="A148" s="95"/>
      <c r="B148" s="96"/>
      <c r="C148" s="97" t="s">
        <v>17</v>
      </c>
      <c r="D148" s="98"/>
      <c r="E148" s="99"/>
      <c r="F148" s="100"/>
      <c r="G148" s="98"/>
      <c r="H148" s="98"/>
      <c r="I148" s="101"/>
      <c r="J148" s="24">
        <f>SUM(J143:J147)</f>
        <v>0</v>
      </c>
    </row>
  </sheetData>
  <sheetProtection algorithmName="SHA-512" hashValue="pGh8BTrfRRweIrYLAUfVo/E63fjCeDOTKprM0at69o7BZjWz41/mFENNx7DguGZfDYseAQbIvtLXEbOB4DbnAg==" saltValue="heD+c3PoHYe6kZvCQNMeow==" spinCount="100000" sheet="1" objects="1" scenarios="1" selectLockedCells="1" selectUnlockedCells="1"/>
  <autoFilter ref="A4:J148" xr:uid="{00000000-0001-0000-0200-000000000000}"/>
  <pageMargins left="0.7" right="0.7" top="0.75" bottom="0.75" header="0.3" footer="0.3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25698-4296-4087-9ED0-03B3CE41D7C3}">
  <sheetPr>
    <pageSetUpPr fitToPage="1"/>
  </sheetPr>
  <dimension ref="A1:J172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158</v>
      </c>
    </row>
    <row r="3" spans="1:10" ht="7.15" customHeight="1" x14ac:dyDescent="0.2"/>
    <row r="4" spans="1:10" ht="28.9" customHeight="1" x14ac:dyDescent="0.2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2"/>
      <c r="B5" s="88" t="s">
        <v>159</v>
      </c>
      <c r="C5" s="89" t="s">
        <v>160</v>
      </c>
      <c r="D5" s="90">
        <v>2</v>
      </c>
      <c r="E5" s="91">
        <v>45236</v>
      </c>
      <c r="F5" s="1" t="s">
        <v>37</v>
      </c>
      <c r="G5" s="25" t="s">
        <v>7</v>
      </c>
      <c r="H5" s="6">
        <v>1</v>
      </c>
      <c r="I5" s="92">
        <f>'Sklady Rekapitulace '!$C$25</f>
        <v>0</v>
      </c>
      <c r="J5" s="10">
        <f t="shared" ref="J5:J9" si="0">H5*I5</f>
        <v>0</v>
      </c>
    </row>
    <row r="6" spans="1:10" x14ac:dyDescent="0.2">
      <c r="A6" s="2"/>
      <c r="B6" s="88"/>
      <c r="C6" s="89"/>
      <c r="D6" s="90"/>
      <c r="E6" s="91"/>
      <c r="F6" s="1" t="s">
        <v>42</v>
      </c>
      <c r="G6" s="25" t="s">
        <v>2</v>
      </c>
      <c r="H6" s="6">
        <v>3</v>
      </c>
      <c r="I6" s="92">
        <f>'Sklady Rekapitulace '!$C$26</f>
        <v>0</v>
      </c>
      <c r="J6" s="10">
        <f t="shared" si="0"/>
        <v>0</v>
      </c>
    </row>
    <row r="7" spans="1:10" x14ac:dyDescent="0.2">
      <c r="A7" s="2"/>
      <c r="B7" s="88"/>
      <c r="C7" s="93"/>
      <c r="D7" s="6"/>
      <c r="E7" s="94"/>
      <c r="F7" s="1" t="s">
        <v>39</v>
      </c>
      <c r="G7" s="25" t="s">
        <v>2</v>
      </c>
      <c r="H7" s="6">
        <v>56</v>
      </c>
      <c r="I7" s="92">
        <f>'Sklady Rekapitulace '!$C$27</f>
        <v>0</v>
      </c>
      <c r="J7" s="10">
        <f t="shared" si="0"/>
        <v>0</v>
      </c>
    </row>
    <row r="8" spans="1:10" x14ac:dyDescent="0.2">
      <c r="A8" s="2"/>
      <c r="B8" s="88"/>
      <c r="C8" s="93"/>
      <c r="D8" s="6"/>
      <c r="E8" s="94"/>
      <c r="F8" s="1" t="s">
        <v>24</v>
      </c>
      <c r="G8" s="25" t="s">
        <v>2</v>
      </c>
      <c r="H8" s="6">
        <v>7</v>
      </c>
      <c r="I8" s="92">
        <f>'Sklady Rekapitulace '!$C$28</f>
        <v>0</v>
      </c>
      <c r="J8" s="10">
        <f t="shared" si="0"/>
        <v>0</v>
      </c>
    </row>
    <row r="9" spans="1:10" x14ac:dyDescent="0.2">
      <c r="A9" s="2"/>
      <c r="B9" s="88"/>
      <c r="C9" s="93"/>
      <c r="D9" s="6"/>
      <c r="E9" s="94"/>
      <c r="F9" s="2" t="s">
        <v>15</v>
      </c>
      <c r="G9" s="6" t="s">
        <v>7</v>
      </c>
      <c r="H9" s="6">
        <v>1</v>
      </c>
      <c r="I9" s="92">
        <f>'Sklady Rekapitulace '!$C$29</f>
        <v>0</v>
      </c>
      <c r="J9" s="10">
        <f t="shared" si="0"/>
        <v>0</v>
      </c>
    </row>
    <row r="10" spans="1:10" ht="13.5" thickBot="1" x14ac:dyDescent="0.25">
      <c r="A10" s="95"/>
      <c r="B10" s="96"/>
      <c r="C10" s="97" t="s">
        <v>17</v>
      </c>
      <c r="D10" s="98"/>
      <c r="E10" s="99"/>
      <c r="F10" s="100"/>
      <c r="G10" s="98"/>
      <c r="H10" s="98"/>
      <c r="I10" s="101"/>
      <c r="J10" s="24">
        <f>SUM(J5:J9)</f>
        <v>0</v>
      </c>
    </row>
    <row r="11" spans="1:10" x14ac:dyDescent="0.2">
      <c r="A11" s="2"/>
      <c r="B11" s="88" t="s">
        <v>161</v>
      </c>
      <c r="C11" s="89" t="s">
        <v>162</v>
      </c>
      <c r="D11" s="90">
        <v>2</v>
      </c>
      <c r="E11" s="91">
        <v>43507</v>
      </c>
      <c r="F11" s="1" t="s">
        <v>37</v>
      </c>
      <c r="G11" s="25" t="s">
        <v>7</v>
      </c>
      <c r="H11" s="6">
        <v>1</v>
      </c>
      <c r="I11" s="92">
        <f>'Sklady Rekapitulace '!$C$25</f>
        <v>0</v>
      </c>
      <c r="J11" s="10">
        <f t="shared" ref="J11:J15" si="1">H11*I11</f>
        <v>0</v>
      </c>
    </row>
    <row r="12" spans="1:10" x14ac:dyDescent="0.2">
      <c r="A12" s="2"/>
      <c r="B12" s="88"/>
      <c r="C12" s="89"/>
      <c r="D12" s="90"/>
      <c r="E12" s="91"/>
      <c r="F12" s="1" t="s">
        <v>42</v>
      </c>
      <c r="G12" s="25" t="s">
        <v>2</v>
      </c>
      <c r="H12" s="6">
        <v>1</v>
      </c>
      <c r="I12" s="92">
        <f>'Sklady Rekapitulace '!$C$26</f>
        <v>0</v>
      </c>
      <c r="J12" s="10">
        <f t="shared" si="1"/>
        <v>0</v>
      </c>
    </row>
    <row r="13" spans="1:10" x14ac:dyDescent="0.2">
      <c r="A13" s="2"/>
      <c r="B13" s="88"/>
      <c r="C13" s="93"/>
      <c r="D13" s="6"/>
      <c r="E13" s="94"/>
      <c r="F13" s="1" t="s">
        <v>39</v>
      </c>
      <c r="G13" s="25" t="s">
        <v>2</v>
      </c>
      <c r="H13" s="6">
        <v>7</v>
      </c>
      <c r="I13" s="92">
        <f>'Sklady Rekapitulace '!$C$27</f>
        <v>0</v>
      </c>
      <c r="J13" s="10">
        <f t="shared" si="1"/>
        <v>0</v>
      </c>
    </row>
    <row r="14" spans="1:10" x14ac:dyDescent="0.2">
      <c r="A14" s="2"/>
      <c r="B14" s="88"/>
      <c r="C14" s="93"/>
      <c r="D14" s="6"/>
      <c r="E14" s="94"/>
      <c r="F14" s="1" t="s">
        <v>24</v>
      </c>
      <c r="G14" s="25" t="s">
        <v>2</v>
      </c>
      <c r="H14" s="6">
        <v>0</v>
      </c>
      <c r="I14" s="92">
        <f>'Sklady Rekapitulace '!$C$28</f>
        <v>0</v>
      </c>
      <c r="J14" s="10">
        <f t="shared" si="1"/>
        <v>0</v>
      </c>
    </row>
    <row r="15" spans="1:10" x14ac:dyDescent="0.2">
      <c r="A15" s="2"/>
      <c r="B15" s="88"/>
      <c r="C15" s="93"/>
      <c r="D15" s="6"/>
      <c r="E15" s="94"/>
      <c r="F15" s="2" t="s">
        <v>15</v>
      </c>
      <c r="G15" s="6" t="s">
        <v>7</v>
      </c>
      <c r="H15" s="6">
        <v>1</v>
      </c>
      <c r="I15" s="92">
        <f>'Sklady Rekapitulace '!$C$29</f>
        <v>0</v>
      </c>
      <c r="J15" s="10">
        <f t="shared" si="1"/>
        <v>0</v>
      </c>
    </row>
    <row r="16" spans="1:10" ht="13.5" thickBot="1" x14ac:dyDescent="0.25">
      <c r="A16" s="95"/>
      <c r="B16" s="96"/>
      <c r="C16" s="97" t="s">
        <v>17</v>
      </c>
      <c r="D16" s="98"/>
      <c r="E16" s="99"/>
      <c r="F16" s="100"/>
      <c r="G16" s="98"/>
      <c r="H16" s="98"/>
      <c r="I16" s="101"/>
      <c r="J16" s="24">
        <f>SUM(J11:J15)</f>
        <v>0</v>
      </c>
    </row>
    <row r="17" spans="1:10" x14ac:dyDescent="0.2">
      <c r="A17" s="2"/>
      <c r="B17" s="88" t="s">
        <v>163</v>
      </c>
      <c r="C17" s="89" t="s">
        <v>164</v>
      </c>
      <c r="D17" s="90">
        <v>2</v>
      </c>
      <c r="E17" s="91">
        <v>44610</v>
      </c>
      <c r="F17" s="1" t="s">
        <v>37</v>
      </c>
      <c r="G17" s="25" t="s">
        <v>7</v>
      </c>
      <c r="H17" s="6">
        <v>1</v>
      </c>
      <c r="I17" s="92">
        <f>'Sklady Rekapitulace '!$C$25</f>
        <v>0</v>
      </c>
      <c r="J17" s="10">
        <f t="shared" ref="J17:J21" si="2">H17*I17</f>
        <v>0</v>
      </c>
    </row>
    <row r="18" spans="1:10" x14ac:dyDescent="0.2">
      <c r="A18" s="2"/>
      <c r="B18" s="88"/>
      <c r="C18" s="89"/>
      <c r="D18" s="90"/>
      <c r="E18" s="91"/>
      <c r="F18" s="1" t="s">
        <v>42</v>
      </c>
      <c r="G18" s="25" t="s">
        <v>2</v>
      </c>
      <c r="H18" s="6">
        <v>1</v>
      </c>
      <c r="I18" s="92">
        <f>'Sklady Rekapitulace '!$C$26</f>
        <v>0</v>
      </c>
      <c r="J18" s="10">
        <f t="shared" si="2"/>
        <v>0</v>
      </c>
    </row>
    <row r="19" spans="1:10" x14ac:dyDescent="0.2">
      <c r="A19" s="2"/>
      <c r="B19" s="88"/>
      <c r="C19" s="93"/>
      <c r="D19" s="6"/>
      <c r="E19" s="94"/>
      <c r="F19" s="1" t="s">
        <v>39</v>
      </c>
      <c r="G19" s="25" t="s">
        <v>2</v>
      </c>
      <c r="H19" s="6">
        <v>31</v>
      </c>
      <c r="I19" s="92">
        <f>'Sklady Rekapitulace '!$C$27</f>
        <v>0</v>
      </c>
      <c r="J19" s="10">
        <f t="shared" si="2"/>
        <v>0</v>
      </c>
    </row>
    <row r="20" spans="1:10" x14ac:dyDescent="0.2">
      <c r="A20" s="2"/>
      <c r="B20" s="88"/>
      <c r="C20" s="93"/>
      <c r="D20" s="6"/>
      <c r="E20" s="94"/>
      <c r="F20" s="1" t="s">
        <v>24</v>
      </c>
      <c r="G20" s="25" t="s">
        <v>2</v>
      </c>
      <c r="H20" s="6">
        <v>1</v>
      </c>
      <c r="I20" s="92">
        <f>'Sklady Rekapitulace '!$C$28</f>
        <v>0</v>
      </c>
      <c r="J20" s="10">
        <f t="shared" si="2"/>
        <v>0</v>
      </c>
    </row>
    <row r="21" spans="1:10" x14ac:dyDescent="0.2">
      <c r="A21" s="2"/>
      <c r="B21" s="88"/>
      <c r="C21" s="93"/>
      <c r="D21" s="6"/>
      <c r="E21" s="94"/>
      <c r="F21" s="2" t="s">
        <v>15</v>
      </c>
      <c r="G21" s="6" t="s">
        <v>7</v>
      </c>
      <c r="H21" s="6">
        <v>1</v>
      </c>
      <c r="I21" s="92">
        <f>'Sklady Rekapitulace '!$C$29</f>
        <v>0</v>
      </c>
      <c r="J21" s="10">
        <f t="shared" si="2"/>
        <v>0</v>
      </c>
    </row>
    <row r="22" spans="1:10" ht="13.5" thickBot="1" x14ac:dyDescent="0.25">
      <c r="A22" s="95"/>
      <c r="B22" s="96"/>
      <c r="C22" s="97" t="s">
        <v>17</v>
      </c>
      <c r="D22" s="98"/>
      <c r="E22" s="99"/>
      <c r="F22" s="100"/>
      <c r="G22" s="98"/>
      <c r="H22" s="98"/>
      <c r="I22" s="101"/>
      <c r="J22" s="24">
        <f>SUM(J17:J21)</f>
        <v>0</v>
      </c>
    </row>
    <row r="23" spans="1:10" x14ac:dyDescent="0.2">
      <c r="A23" s="2"/>
      <c r="B23" s="88" t="s">
        <v>165</v>
      </c>
      <c r="C23" s="89" t="s">
        <v>166</v>
      </c>
      <c r="D23" s="90">
        <v>2</v>
      </c>
      <c r="E23" s="91">
        <v>44840</v>
      </c>
      <c r="F23" s="1" t="s">
        <v>37</v>
      </c>
      <c r="G23" s="25" t="s">
        <v>7</v>
      </c>
      <c r="H23" s="6">
        <v>1</v>
      </c>
      <c r="I23" s="92">
        <f>'Sklady Rekapitulace '!$C$25</f>
        <v>0</v>
      </c>
      <c r="J23" s="10">
        <f t="shared" ref="J23:J27" si="3">H23*I23</f>
        <v>0</v>
      </c>
    </row>
    <row r="24" spans="1:10" x14ac:dyDescent="0.2">
      <c r="A24" s="2"/>
      <c r="B24" s="88"/>
      <c r="C24" s="89"/>
      <c r="D24" s="90"/>
      <c r="E24" s="91"/>
      <c r="F24" s="1" t="s">
        <v>42</v>
      </c>
      <c r="G24" s="25" t="s">
        <v>2</v>
      </c>
      <c r="H24" s="6">
        <v>2</v>
      </c>
      <c r="I24" s="92">
        <f>'Sklady Rekapitulace '!$C$26</f>
        <v>0</v>
      </c>
      <c r="J24" s="10">
        <f t="shared" si="3"/>
        <v>0</v>
      </c>
    </row>
    <row r="25" spans="1:10" x14ac:dyDescent="0.2">
      <c r="A25" s="2"/>
      <c r="B25" s="88"/>
      <c r="C25" s="93"/>
      <c r="D25" s="6"/>
      <c r="E25" s="94"/>
      <c r="F25" s="1" t="s">
        <v>39</v>
      </c>
      <c r="G25" s="25" t="s">
        <v>2</v>
      </c>
      <c r="H25" s="6">
        <v>104</v>
      </c>
      <c r="I25" s="92">
        <f>'Sklady Rekapitulace '!$C$27</f>
        <v>0</v>
      </c>
      <c r="J25" s="10">
        <f t="shared" si="3"/>
        <v>0</v>
      </c>
    </row>
    <row r="26" spans="1:10" x14ac:dyDescent="0.2">
      <c r="A26" s="2"/>
      <c r="B26" s="88"/>
      <c r="C26" s="93"/>
      <c r="D26" s="6"/>
      <c r="E26" s="94"/>
      <c r="F26" s="1" t="s">
        <v>24</v>
      </c>
      <c r="G26" s="25" t="s">
        <v>2</v>
      </c>
      <c r="H26" s="6">
        <v>24</v>
      </c>
      <c r="I26" s="92">
        <f>'Sklady Rekapitulace '!$C$28</f>
        <v>0</v>
      </c>
      <c r="J26" s="10">
        <f t="shared" si="3"/>
        <v>0</v>
      </c>
    </row>
    <row r="27" spans="1:10" x14ac:dyDescent="0.2">
      <c r="A27" s="2"/>
      <c r="B27" s="88"/>
      <c r="C27" s="93"/>
      <c r="D27" s="6"/>
      <c r="E27" s="94"/>
      <c r="F27" s="2" t="s">
        <v>15</v>
      </c>
      <c r="G27" s="6" t="s">
        <v>7</v>
      </c>
      <c r="H27" s="6">
        <v>1</v>
      </c>
      <c r="I27" s="92">
        <f>'Sklady Rekapitulace '!$C$29</f>
        <v>0</v>
      </c>
      <c r="J27" s="10">
        <f t="shared" si="3"/>
        <v>0</v>
      </c>
    </row>
    <row r="28" spans="1:10" ht="13.5" thickBot="1" x14ac:dyDescent="0.25">
      <c r="A28" s="95"/>
      <c r="B28" s="96"/>
      <c r="C28" s="97" t="s">
        <v>17</v>
      </c>
      <c r="D28" s="98"/>
      <c r="E28" s="99"/>
      <c r="F28" s="100"/>
      <c r="G28" s="98"/>
      <c r="H28" s="98"/>
      <c r="I28" s="101"/>
      <c r="J28" s="24">
        <f>SUM(J23:J27)</f>
        <v>0</v>
      </c>
    </row>
    <row r="29" spans="1:10" x14ac:dyDescent="0.2">
      <c r="A29" s="2"/>
      <c r="B29" s="88" t="s">
        <v>165</v>
      </c>
      <c r="C29" s="89" t="s">
        <v>167</v>
      </c>
      <c r="D29" s="90">
        <v>2</v>
      </c>
      <c r="E29" s="91">
        <v>44844</v>
      </c>
      <c r="F29" s="1" t="s">
        <v>37</v>
      </c>
      <c r="G29" s="25" t="s">
        <v>7</v>
      </c>
      <c r="H29" s="6">
        <v>1</v>
      </c>
      <c r="I29" s="92">
        <f>'Sklady Rekapitulace '!$C$25</f>
        <v>0</v>
      </c>
      <c r="J29" s="10">
        <f t="shared" ref="J29:J33" si="4">H29*I29</f>
        <v>0</v>
      </c>
    </row>
    <row r="30" spans="1:10" x14ac:dyDescent="0.2">
      <c r="A30" s="2"/>
      <c r="B30" s="88"/>
      <c r="C30" s="89"/>
      <c r="D30" s="90"/>
      <c r="E30" s="91"/>
      <c r="F30" s="1" t="s">
        <v>42</v>
      </c>
      <c r="G30" s="25" t="s">
        <v>2</v>
      </c>
      <c r="H30" s="6">
        <v>2</v>
      </c>
      <c r="I30" s="92">
        <f>'Sklady Rekapitulace '!$C$26</f>
        <v>0</v>
      </c>
      <c r="J30" s="10">
        <f t="shared" si="4"/>
        <v>0</v>
      </c>
    </row>
    <row r="31" spans="1:10" x14ac:dyDescent="0.2">
      <c r="A31" s="2"/>
      <c r="B31" s="88"/>
      <c r="C31" s="93"/>
      <c r="D31" s="6"/>
      <c r="E31" s="94"/>
      <c r="F31" s="1" t="s">
        <v>39</v>
      </c>
      <c r="G31" s="25" t="s">
        <v>2</v>
      </c>
      <c r="H31" s="6">
        <v>8</v>
      </c>
      <c r="I31" s="92">
        <f>'Sklady Rekapitulace '!$C$27</f>
        <v>0</v>
      </c>
      <c r="J31" s="10">
        <f t="shared" si="4"/>
        <v>0</v>
      </c>
    </row>
    <row r="32" spans="1:10" x14ac:dyDescent="0.2">
      <c r="A32" s="2"/>
      <c r="B32" s="88"/>
      <c r="C32" s="93"/>
      <c r="D32" s="6"/>
      <c r="E32" s="94"/>
      <c r="F32" s="1" t="s">
        <v>24</v>
      </c>
      <c r="G32" s="25" t="s">
        <v>2</v>
      </c>
      <c r="H32" s="6">
        <v>0</v>
      </c>
      <c r="I32" s="92">
        <f>'Sklady Rekapitulace '!$C$28</f>
        <v>0</v>
      </c>
      <c r="J32" s="10">
        <f t="shared" si="4"/>
        <v>0</v>
      </c>
    </row>
    <row r="33" spans="1:10" x14ac:dyDescent="0.2">
      <c r="A33" s="2"/>
      <c r="B33" s="88"/>
      <c r="C33" s="93"/>
      <c r="D33" s="6"/>
      <c r="E33" s="94"/>
      <c r="F33" s="2" t="s">
        <v>15</v>
      </c>
      <c r="G33" s="6" t="s">
        <v>7</v>
      </c>
      <c r="H33" s="6">
        <v>1</v>
      </c>
      <c r="I33" s="92">
        <f>'Sklady Rekapitulace '!$C$29</f>
        <v>0</v>
      </c>
      <c r="J33" s="10">
        <f t="shared" si="4"/>
        <v>0</v>
      </c>
    </row>
    <row r="34" spans="1:10" ht="13.5" thickBot="1" x14ac:dyDescent="0.25">
      <c r="A34" s="95"/>
      <c r="B34" s="96"/>
      <c r="C34" s="97" t="s">
        <v>17</v>
      </c>
      <c r="D34" s="98"/>
      <c r="E34" s="99"/>
      <c r="F34" s="100"/>
      <c r="G34" s="98"/>
      <c r="H34" s="98"/>
      <c r="I34" s="101"/>
      <c r="J34" s="24">
        <f>SUM(J29:J33)</f>
        <v>0</v>
      </c>
    </row>
    <row r="35" spans="1:10" x14ac:dyDescent="0.2">
      <c r="A35" s="2"/>
      <c r="B35" s="88" t="s">
        <v>168</v>
      </c>
      <c r="C35" s="89" t="s">
        <v>166</v>
      </c>
      <c r="D35" s="90">
        <v>2</v>
      </c>
      <c r="E35" s="91">
        <v>44820</v>
      </c>
      <c r="F35" s="1" t="s">
        <v>37</v>
      </c>
      <c r="G35" s="25" t="s">
        <v>7</v>
      </c>
      <c r="H35" s="6">
        <v>1</v>
      </c>
      <c r="I35" s="92">
        <f>'Sklady Rekapitulace '!$C$25</f>
        <v>0</v>
      </c>
      <c r="J35" s="10">
        <f t="shared" ref="J35:J39" si="5">H35*I35</f>
        <v>0</v>
      </c>
    </row>
    <row r="36" spans="1:10" x14ac:dyDescent="0.2">
      <c r="A36" s="2"/>
      <c r="B36" s="88"/>
      <c r="C36" s="89"/>
      <c r="D36" s="90"/>
      <c r="E36" s="91"/>
      <c r="F36" s="1" t="s">
        <v>42</v>
      </c>
      <c r="G36" s="25" t="s">
        <v>2</v>
      </c>
      <c r="H36" s="6">
        <v>1</v>
      </c>
      <c r="I36" s="92">
        <f>'Sklady Rekapitulace '!$C$26</f>
        <v>0</v>
      </c>
      <c r="J36" s="10">
        <f t="shared" si="5"/>
        <v>0</v>
      </c>
    </row>
    <row r="37" spans="1:10" x14ac:dyDescent="0.2">
      <c r="A37" s="2"/>
      <c r="B37" s="88"/>
      <c r="C37" s="93"/>
      <c r="D37" s="6"/>
      <c r="E37" s="94"/>
      <c r="F37" s="1" t="s">
        <v>39</v>
      </c>
      <c r="G37" s="25" t="s">
        <v>2</v>
      </c>
      <c r="H37" s="6">
        <v>207</v>
      </c>
      <c r="I37" s="92">
        <f>'Sklady Rekapitulace '!$C$27</f>
        <v>0</v>
      </c>
      <c r="J37" s="10">
        <f t="shared" si="5"/>
        <v>0</v>
      </c>
    </row>
    <row r="38" spans="1:10" x14ac:dyDescent="0.2">
      <c r="A38" s="2"/>
      <c r="B38" s="88"/>
      <c r="C38" s="93"/>
      <c r="D38" s="6"/>
      <c r="E38" s="94"/>
      <c r="F38" s="1" t="s">
        <v>24</v>
      </c>
      <c r="G38" s="25" t="s">
        <v>2</v>
      </c>
      <c r="H38" s="6">
        <v>61</v>
      </c>
      <c r="I38" s="92">
        <f>'Sklady Rekapitulace '!$C$28</f>
        <v>0</v>
      </c>
      <c r="J38" s="10">
        <f t="shared" si="5"/>
        <v>0</v>
      </c>
    </row>
    <row r="39" spans="1:10" x14ac:dyDescent="0.2">
      <c r="A39" s="2"/>
      <c r="B39" s="88"/>
      <c r="C39" s="93"/>
      <c r="D39" s="6"/>
      <c r="E39" s="94"/>
      <c r="F39" s="2" t="s">
        <v>15</v>
      </c>
      <c r="G39" s="6" t="s">
        <v>7</v>
      </c>
      <c r="H39" s="6">
        <v>1</v>
      </c>
      <c r="I39" s="92">
        <f>'Sklady Rekapitulace '!$C$29</f>
        <v>0</v>
      </c>
      <c r="J39" s="10">
        <f t="shared" si="5"/>
        <v>0</v>
      </c>
    </row>
    <row r="40" spans="1:10" ht="13.5" thickBot="1" x14ac:dyDescent="0.25">
      <c r="A40" s="95"/>
      <c r="B40" s="96"/>
      <c r="C40" s="97" t="s">
        <v>17</v>
      </c>
      <c r="D40" s="98"/>
      <c r="E40" s="99"/>
      <c r="F40" s="100"/>
      <c r="G40" s="98"/>
      <c r="H40" s="98"/>
      <c r="I40" s="101"/>
      <c r="J40" s="24">
        <f>SUM(J35:J39)</f>
        <v>0</v>
      </c>
    </row>
    <row r="41" spans="1:10" x14ac:dyDescent="0.2">
      <c r="A41" s="2"/>
      <c r="B41" s="88" t="s">
        <v>169</v>
      </c>
      <c r="C41" s="89" t="s">
        <v>170</v>
      </c>
      <c r="D41" s="90">
        <v>2</v>
      </c>
      <c r="E41" s="91">
        <v>45057</v>
      </c>
      <c r="F41" s="1" t="s">
        <v>37</v>
      </c>
      <c r="G41" s="25" t="s">
        <v>7</v>
      </c>
      <c r="H41" s="6">
        <v>1</v>
      </c>
      <c r="I41" s="92">
        <f>'Sklady Rekapitulace '!$C$25</f>
        <v>0</v>
      </c>
      <c r="J41" s="10">
        <f t="shared" ref="J41:J45" si="6">H41*I41</f>
        <v>0</v>
      </c>
    </row>
    <row r="42" spans="1:10" x14ac:dyDescent="0.2">
      <c r="A42" s="2"/>
      <c r="B42" s="88"/>
      <c r="C42" s="89"/>
      <c r="D42" s="90"/>
      <c r="E42" s="91"/>
      <c r="F42" s="1" t="s">
        <v>42</v>
      </c>
      <c r="G42" s="25" t="s">
        <v>2</v>
      </c>
      <c r="H42" s="6">
        <v>3</v>
      </c>
      <c r="I42" s="92">
        <f>'Sklady Rekapitulace '!$C$26</f>
        <v>0</v>
      </c>
      <c r="J42" s="10">
        <f t="shared" si="6"/>
        <v>0</v>
      </c>
    </row>
    <row r="43" spans="1:10" x14ac:dyDescent="0.2">
      <c r="A43" s="2"/>
      <c r="B43" s="88"/>
      <c r="C43" s="93"/>
      <c r="D43" s="6"/>
      <c r="E43" s="94"/>
      <c r="F43" s="1" t="s">
        <v>39</v>
      </c>
      <c r="G43" s="25" t="s">
        <v>2</v>
      </c>
      <c r="H43" s="6">
        <v>117</v>
      </c>
      <c r="I43" s="92">
        <f>'Sklady Rekapitulace '!$C$27</f>
        <v>0</v>
      </c>
      <c r="J43" s="10">
        <f t="shared" si="6"/>
        <v>0</v>
      </c>
    </row>
    <row r="44" spans="1:10" x14ac:dyDescent="0.2">
      <c r="A44" s="2"/>
      <c r="B44" s="88"/>
      <c r="C44" s="93"/>
      <c r="D44" s="6"/>
      <c r="E44" s="94"/>
      <c r="F44" s="1" t="s">
        <v>24</v>
      </c>
      <c r="G44" s="25" t="s">
        <v>2</v>
      </c>
      <c r="H44" s="6">
        <v>25</v>
      </c>
      <c r="I44" s="92">
        <f>'Sklady Rekapitulace '!$C$28</f>
        <v>0</v>
      </c>
      <c r="J44" s="10">
        <f t="shared" si="6"/>
        <v>0</v>
      </c>
    </row>
    <row r="45" spans="1:10" x14ac:dyDescent="0.2">
      <c r="A45" s="2"/>
      <c r="B45" s="88"/>
      <c r="C45" s="93"/>
      <c r="D45" s="6"/>
      <c r="E45" s="94"/>
      <c r="F45" s="2" t="s">
        <v>15</v>
      </c>
      <c r="G45" s="6" t="s">
        <v>7</v>
      </c>
      <c r="H45" s="6">
        <v>1</v>
      </c>
      <c r="I45" s="92">
        <f>'Sklady Rekapitulace '!$C$29</f>
        <v>0</v>
      </c>
      <c r="J45" s="10">
        <f t="shared" si="6"/>
        <v>0</v>
      </c>
    </row>
    <row r="46" spans="1:10" ht="13.5" thickBot="1" x14ac:dyDescent="0.25">
      <c r="A46" s="95"/>
      <c r="B46" s="96"/>
      <c r="C46" s="97" t="s">
        <v>17</v>
      </c>
      <c r="D46" s="98"/>
      <c r="E46" s="99"/>
      <c r="F46" s="100"/>
      <c r="G46" s="98"/>
      <c r="H46" s="98"/>
      <c r="I46" s="101"/>
      <c r="J46" s="24">
        <f>SUM(J41:J45)</f>
        <v>0</v>
      </c>
    </row>
    <row r="47" spans="1:10" x14ac:dyDescent="0.2">
      <c r="A47" s="2"/>
      <c r="B47" s="88" t="s">
        <v>169</v>
      </c>
      <c r="C47" s="89" t="s">
        <v>171</v>
      </c>
      <c r="D47" s="90">
        <v>2</v>
      </c>
      <c r="E47" s="91">
        <v>45057</v>
      </c>
      <c r="F47" s="1" t="s">
        <v>37</v>
      </c>
      <c r="G47" s="25" t="s">
        <v>7</v>
      </c>
      <c r="H47" s="6">
        <v>1</v>
      </c>
      <c r="I47" s="92">
        <f>'Sklady Rekapitulace '!$C$25</f>
        <v>0</v>
      </c>
      <c r="J47" s="10">
        <f t="shared" ref="J47:J51" si="7">H47*I47</f>
        <v>0</v>
      </c>
    </row>
    <row r="48" spans="1:10" x14ac:dyDescent="0.2">
      <c r="A48" s="2"/>
      <c r="B48" s="88"/>
      <c r="C48" s="89"/>
      <c r="D48" s="90"/>
      <c r="E48" s="91"/>
      <c r="F48" s="1" t="s">
        <v>42</v>
      </c>
      <c r="G48" s="25" t="s">
        <v>2</v>
      </c>
      <c r="H48" s="6">
        <v>1</v>
      </c>
      <c r="I48" s="92">
        <f>'Sklady Rekapitulace '!$C$26</f>
        <v>0</v>
      </c>
      <c r="J48" s="10">
        <f t="shared" si="7"/>
        <v>0</v>
      </c>
    </row>
    <row r="49" spans="1:10" x14ac:dyDescent="0.2">
      <c r="A49" s="2"/>
      <c r="B49" s="88"/>
      <c r="C49" s="93"/>
      <c r="D49" s="6"/>
      <c r="E49" s="94"/>
      <c r="F49" s="1" t="s">
        <v>39</v>
      </c>
      <c r="G49" s="25" t="s">
        <v>2</v>
      </c>
      <c r="H49" s="6">
        <v>30</v>
      </c>
      <c r="I49" s="92">
        <f>'Sklady Rekapitulace '!$C$27</f>
        <v>0</v>
      </c>
      <c r="J49" s="10">
        <f t="shared" si="7"/>
        <v>0</v>
      </c>
    </row>
    <row r="50" spans="1:10" x14ac:dyDescent="0.2">
      <c r="A50" s="2"/>
      <c r="B50" s="88"/>
      <c r="C50" s="93"/>
      <c r="D50" s="6"/>
      <c r="E50" s="94"/>
      <c r="F50" s="1" t="s">
        <v>24</v>
      </c>
      <c r="G50" s="25" t="s">
        <v>2</v>
      </c>
      <c r="H50" s="6">
        <v>0</v>
      </c>
      <c r="I50" s="92">
        <f>'Sklady Rekapitulace '!$C$28</f>
        <v>0</v>
      </c>
      <c r="J50" s="10">
        <f t="shared" si="7"/>
        <v>0</v>
      </c>
    </row>
    <row r="51" spans="1:10" x14ac:dyDescent="0.2">
      <c r="A51" s="2"/>
      <c r="B51" s="88"/>
      <c r="C51" s="93"/>
      <c r="D51" s="6"/>
      <c r="E51" s="94"/>
      <c r="F51" s="2" t="s">
        <v>15</v>
      </c>
      <c r="G51" s="6" t="s">
        <v>7</v>
      </c>
      <c r="H51" s="6">
        <v>1</v>
      </c>
      <c r="I51" s="92">
        <f>'Sklady Rekapitulace '!$C$29</f>
        <v>0</v>
      </c>
      <c r="J51" s="10">
        <f t="shared" si="7"/>
        <v>0</v>
      </c>
    </row>
    <row r="52" spans="1:10" ht="13.5" thickBot="1" x14ac:dyDescent="0.25">
      <c r="A52" s="95"/>
      <c r="B52" s="96"/>
      <c r="C52" s="97" t="s">
        <v>17</v>
      </c>
      <c r="D52" s="98"/>
      <c r="E52" s="99"/>
      <c r="F52" s="100"/>
      <c r="G52" s="98"/>
      <c r="H52" s="98"/>
      <c r="I52" s="101"/>
      <c r="J52" s="24">
        <f>SUM(J47:J51)</f>
        <v>0</v>
      </c>
    </row>
    <row r="53" spans="1:10" x14ac:dyDescent="0.2">
      <c r="A53" s="2"/>
      <c r="B53" s="88" t="s">
        <v>172</v>
      </c>
      <c r="C53" s="89" t="s">
        <v>170</v>
      </c>
      <c r="D53" s="90">
        <v>2</v>
      </c>
      <c r="E53" s="91">
        <v>45007</v>
      </c>
      <c r="F53" s="1" t="s">
        <v>37</v>
      </c>
      <c r="G53" s="25" t="s">
        <v>7</v>
      </c>
      <c r="H53" s="6">
        <v>1</v>
      </c>
      <c r="I53" s="92">
        <f>'Sklady Rekapitulace '!$C$25</f>
        <v>0</v>
      </c>
      <c r="J53" s="10">
        <f t="shared" ref="J53:J57" si="8">H53*I53</f>
        <v>0</v>
      </c>
    </row>
    <row r="54" spans="1:10" x14ac:dyDescent="0.2">
      <c r="A54" s="2"/>
      <c r="B54" s="88"/>
      <c r="C54" s="89"/>
      <c r="D54" s="90"/>
      <c r="E54" s="91"/>
      <c r="F54" s="1" t="s">
        <v>42</v>
      </c>
      <c r="G54" s="25" t="s">
        <v>2</v>
      </c>
      <c r="H54" s="6">
        <v>3</v>
      </c>
      <c r="I54" s="92">
        <f>'Sklady Rekapitulace '!$C$26</f>
        <v>0</v>
      </c>
      <c r="J54" s="10">
        <f t="shared" si="8"/>
        <v>0</v>
      </c>
    </row>
    <row r="55" spans="1:10" x14ac:dyDescent="0.2">
      <c r="A55" s="2"/>
      <c r="B55" s="88"/>
      <c r="C55" s="93"/>
      <c r="D55" s="6"/>
      <c r="E55" s="94"/>
      <c r="F55" s="1" t="s">
        <v>39</v>
      </c>
      <c r="G55" s="25" t="s">
        <v>2</v>
      </c>
      <c r="H55" s="6">
        <v>151</v>
      </c>
      <c r="I55" s="92">
        <f>'Sklady Rekapitulace '!$C$27</f>
        <v>0</v>
      </c>
      <c r="J55" s="10">
        <f t="shared" si="8"/>
        <v>0</v>
      </c>
    </row>
    <row r="56" spans="1:10" x14ac:dyDescent="0.2">
      <c r="A56" s="2"/>
      <c r="B56" s="88"/>
      <c r="C56" s="93"/>
      <c r="D56" s="6"/>
      <c r="E56" s="94"/>
      <c r="F56" s="1" t="s">
        <v>24</v>
      </c>
      <c r="G56" s="25" t="s">
        <v>2</v>
      </c>
      <c r="H56" s="6">
        <v>38</v>
      </c>
      <c r="I56" s="92">
        <f>'Sklady Rekapitulace '!$C$28</f>
        <v>0</v>
      </c>
      <c r="J56" s="10">
        <f t="shared" si="8"/>
        <v>0</v>
      </c>
    </row>
    <row r="57" spans="1:10" x14ac:dyDescent="0.2">
      <c r="A57" s="2"/>
      <c r="B57" s="88"/>
      <c r="C57" s="93"/>
      <c r="D57" s="6"/>
      <c r="E57" s="94"/>
      <c r="F57" s="2" t="s">
        <v>15</v>
      </c>
      <c r="G57" s="6" t="s">
        <v>7</v>
      </c>
      <c r="H57" s="6">
        <v>1</v>
      </c>
      <c r="I57" s="92">
        <f>'Sklady Rekapitulace '!$C$29</f>
        <v>0</v>
      </c>
      <c r="J57" s="10">
        <f t="shared" si="8"/>
        <v>0</v>
      </c>
    </row>
    <row r="58" spans="1:10" ht="13.5" thickBot="1" x14ac:dyDescent="0.25">
      <c r="A58" s="95"/>
      <c r="B58" s="96"/>
      <c r="C58" s="97" t="s">
        <v>17</v>
      </c>
      <c r="D58" s="98"/>
      <c r="E58" s="99"/>
      <c r="F58" s="100"/>
      <c r="G58" s="98"/>
      <c r="H58" s="98"/>
      <c r="I58" s="101"/>
      <c r="J58" s="24">
        <f>SUM(J53:J57)</f>
        <v>0</v>
      </c>
    </row>
    <row r="59" spans="1:10" x14ac:dyDescent="0.2">
      <c r="A59" s="2"/>
      <c r="B59" s="88" t="s">
        <v>172</v>
      </c>
      <c r="C59" s="89" t="s">
        <v>173</v>
      </c>
      <c r="D59" s="90">
        <v>2</v>
      </c>
      <c r="E59" s="91">
        <v>45007</v>
      </c>
      <c r="F59" s="1" t="s">
        <v>37</v>
      </c>
      <c r="G59" s="25" t="s">
        <v>7</v>
      </c>
      <c r="H59" s="6">
        <v>1</v>
      </c>
      <c r="I59" s="92">
        <f>'Sklady Rekapitulace '!$C$25</f>
        <v>0</v>
      </c>
      <c r="J59" s="10">
        <f t="shared" ref="J59:J63" si="9">H59*I59</f>
        <v>0</v>
      </c>
    </row>
    <row r="60" spans="1:10" x14ac:dyDescent="0.2">
      <c r="A60" s="2"/>
      <c r="B60" s="88"/>
      <c r="C60" s="89"/>
      <c r="D60" s="90"/>
      <c r="E60" s="91"/>
      <c r="F60" s="1" t="s">
        <v>42</v>
      </c>
      <c r="G60" s="25" t="s">
        <v>2</v>
      </c>
      <c r="H60" s="6">
        <v>1</v>
      </c>
      <c r="I60" s="92">
        <f>'Sklady Rekapitulace '!$C$26</f>
        <v>0</v>
      </c>
      <c r="J60" s="10">
        <f t="shared" si="9"/>
        <v>0</v>
      </c>
    </row>
    <row r="61" spans="1:10" x14ac:dyDescent="0.2">
      <c r="A61" s="2"/>
      <c r="B61" s="88"/>
      <c r="C61" s="93"/>
      <c r="D61" s="6"/>
      <c r="E61" s="94"/>
      <c r="F61" s="1" t="s">
        <v>39</v>
      </c>
      <c r="G61" s="25" t="s">
        <v>2</v>
      </c>
      <c r="H61" s="6">
        <v>30</v>
      </c>
      <c r="I61" s="92">
        <f>'Sklady Rekapitulace '!$C$27</f>
        <v>0</v>
      </c>
      <c r="J61" s="10">
        <f t="shared" si="9"/>
        <v>0</v>
      </c>
    </row>
    <row r="62" spans="1:10" x14ac:dyDescent="0.2">
      <c r="A62" s="2"/>
      <c r="B62" s="88"/>
      <c r="C62" s="93"/>
      <c r="D62" s="6"/>
      <c r="E62" s="94"/>
      <c r="F62" s="1" t="s">
        <v>24</v>
      </c>
      <c r="G62" s="25" t="s">
        <v>2</v>
      </c>
      <c r="H62" s="6">
        <v>0</v>
      </c>
      <c r="I62" s="92">
        <f>'Sklady Rekapitulace '!$C$28</f>
        <v>0</v>
      </c>
      <c r="J62" s="10">
        <f t="shared" si="9"/>
        <v>0</v>
      </c>
    </row>
    <row r="63" spans="1:10" x14ac:dyDescent="0.2">
      <c r="A63" s="2"/>
      <c r="B63" s="88"/>
      <c r="C63" s="93"/>
      <c r="D63" s="6"/>
      <c r="E63" s="94"/>
      <c r="F63" s="2" t="s">
        <v>15</v>
      </c>
      <c r="G63" s="6" t="s">
        <v>7</v>
      </c>
      <c r="H63" s="6">
        <v>1</v>
      </c>
      <c r="I63" s="92">
        <f>'Sklady Rekapitulace '!$C$29</f>
        <v>0</v>
      </c>
      <c r="J63" s="10">
        <f t="shared" si="9"/>
        <v>0</v>
      </c>
    </row>
    <row r="64" spans="1:10" ht="13.5" thickBot="1" x14ac:dyDescent="0.25">
      <c r="A64" s="95"/>
      <c r="B64" s="96"/>
      <c r="C64" s="97" t="s">
        <v>17</v>
      </c>
      <c r="D64" s="98"/>
      <c r="E64" s="99"/>
      <c r="F64" s="100"/>
      <c r="G64" s="98"/>
      <c r="H64" s="98"/>
      <c r="I64" s="101"/>
      <c r="J64" s="24">
        <f>SUM(J59:J63)</f>
        <v>0</v>
      </c>
    </row>
    <row r="65" spans="1:10" x14ac:dyDescent="0.2">
      <c r="A65" s="2"/>
      <c r="B65" s="88" t="s">
        <v>174</v>
      </c>
      <c r="C65" s="89" t="s">
        <v>170</v>
      </c>
      <c r="D65" s="90">
        <v>2</v>
      </c>
      <c r="E65" s="91">
        <v>45000</v>
      </c>
      <c r="F65" s="1" t="s">
        <v>37</v>
      </c>
      <c r="G65" s="25" t="s">
        <v>7</v>
      </c>
      <c r="H65" s="6">
        <v>1</v>
      </c>
      <c r="I65" s="92">
        <f>'Sklady Rekapitulace '!$C$25</f>
        <v>0</v>
      </c>
      <c r="J65" s="10">
        <f t="shared" ref="J65:J69" si="10">H65*I65</f>
        <v>0</v>
      </c>
    </row>
    <row r="66" spans="1:10" x14ac:dyDescent="0.2">
      <c r="A66" s="2"/>
      <c r="B66" s="88"/>
      <c r="C66" s="89"/>
      <c r="D66" s="90"/>
      <c r="E66" s="91"/>
      <c r="F66" s="1" t="s">
        <v>42</v>
      </c>
      <c r="G66" s="25" t="s">
        <v>2</v>
      </c>
      <c r="H66" s="6">
        <v>3</v>
      </c>
      <c r="I66" s="92">
        <f>'Sklady Rekapitulace '!$C$26</f>
        <v>0</v>
      </c>
      <c r="J66" s="10">
        <f t="shared" si="10"/>
        <v>0</v>
      </c>
    </row>
    <row r="67" spans="1:10" x14ac:dyDescent="0.2">
      <c r="A67" s="2"/>
      <c r="B67" s="88"/>
      <c r="C67" s="93"/>
      <c r="D67" s="6"/>
      <c r="E67" s="94"/>
      <c r="F67" s="1" t="s">
        <v>39</v>
      </c>
      <c r="G67" s="25" t="s">
        <v>2</v>
      </c>
      <c r="H67" s="6">
        <v>121</v>
      </c>
      <c r="I67" s="92">
        <f>'Sklady Rekapitulace '!$C$27</f>
        <v>0</v>
      </c>
      <c r="J67" s="10">
        <f t="shared" si="10"/>
        <v>0</v>
      </c>
    </row>
    <row r="68" spans="1:10" x14ac:dyDescent="0.2">
      <c r="A68" s="2"/>
      <c r="B68" s="88"/>
      <c r="C68" s="93"/>
      <c r="D68" s="6"/>
      <c r="E68" s="94"/>
      <c r="F68" s="1" t="s">
        <v>24</v>
      </c>
      <c r="G68" s="25" t="s">
        <v>2</v>
      </c>
      <c r="H68" s="6">
        <v>27</v>
      </c>
      <c r="I68" s="92">
        <f>'Sklady Rekapitulace '!$C$28</f>
        <v>0</v>
      </c>
      <c r="J68" s="10">
        <f t="shared" si="10"/>
        <v>0</v>
      </c>
    </row>
    <row r="69" spans="1:10" x14ac:dyDescent="0.2">
      <c r="A69" s="2"/>
      <c r="B69" s="88"/>
      <c r="C69" s="93"/>
      <c r="D69" s="6"/>
      <c r="E69" s="94"/>
      <c r="F69" s="2" t="s">
        <v>15</v>
      </c>
      <c r="G69" s="6" t="s">
        <v>7</v>
      </c>
      <c r="H69" s="6">
        <v>1</v>
      </c>
      <c r="I69" s="92">
        <f>'Sklady Rekapitulace '!$C$29</f>
        <v>0</v>
      </c>
      <c r="J69" s="10">
        <f t="shared" si="10"/>
        <v>0</v>
      </c>
    </row>
    <row r="70" spans="1:10" ht="13.5" thickBot="1" x14ac:dyDescent="0.25">
      <c r="A70" s="95"/>
      <c r="B70" s="96"/>
      <c r="C70" s="97" t="s">
        <v>17</v>
      </c>
      <c r="D70" s="98"/>
      <c r="E70" s="99"/>
      <c r="F70" s="100"/>
      <c r="G70" s="98"/>
      <c r="H70" s="98"/>
      <c r="I70" s="101"/>
      <c r="J70" s="24">
        <f>SUM(J65:J69)</f>
        <v>0</v>
      </c>
    </row>
    <row r="71" spans="1:10" x14ac:dyDescent="0.2">
      <c r="A71" s="2"/>
      <c r="B71" s="88" t="s">
        <v>174</v>
      </c>
      <c r="C71" s="89" t="s">
        <v>175</v>
      </c>
      <c r="D71" s="90">
        <v>2</v>
      </c>
      <c r="E71" s="91">
        <v>45000</v>
      </c>
      <c r="F71" s="1" t="s">
        <v>37</v>
      </c>
      <c r="G71" s="25" t="s">
        <v>7</v>
      </c>
      <c r="H71" s="6">
        <v>1</v>
      </c>
      <c r="I71" s="92">
        <f>'Sklady Rekapitulace '!$C$25</f>
        <v>0</v>
      </c>
      <c r="J71" s="10">
        <f t="shared" ref="J71:J75" si="11">H71*I71</f>
        <v>0</v>
      </c>
    </row>
    <row r="72" spans="1:10" x14ac:dyDescent="0.2">
      <c r="A72" s="2"/>
      <c r="B72" s="88"/>
      <c r="C72" s="89"/>
      <c r="D72" s="90"/>
      <c r="E72" s="91"/>
      <c r="F72" s="1" t="s">
        <v>42</v>
      </c>
      <c r="G72" s="25" t="s">
        <v>2</v>
      </c>
      <c r="H72" s="6">
        <v>1</v>
      </c>
      <c r="I72" s="92">
        <f>'Sklady Rekapitulace '!$C$26</f>
        <v>0</v>
      </c>
      <c r="J72" s="10">
        <f t="shared" si="11"/>
        <v>0</v>
      </c>
    </row>
    <row r="73" spans="1:10" x14ac:dyDescent="0.2">
      <c r="A73" s="2"/>
      <c r="B73" s="88"/>
      <c r="C73" s="93"/>
      <c r="D73" s="6"/>
      <c r="E73" s="94"/>
      <c r="F73" s="1" t="s">
        <v>39</v>
      </c>
      <c r="G73" s="25" t="s">
        <v>2</v>
      </c>
      <c r="H73" s="6">
        <v>30</v>
      </c>
      <c r="I73" s="92">
        <f>'Sklady Rekapitulace '!$C$27</f>
        <v>0</v>
      </c>
      <c r="J73" s="10">
        <f t="shared" si="11"/>
        <v>0</v>
      </c>
    </row>
    <row r="74" spans="1:10" x14ac:dyDescent="0.2">
      <c r="A74" s="2"/>
      <c r="B74" s="88"/>
      <c r="C74" s="93"/>
      <c r="D74" s="6"/>
      <c r="E74" s="94"/>
      <c r="F74" s="1" t="s">
        <v>24</v>
      </c>
      <c r="G74" s="25" t="s">
        <v>2</v>
      </c>
      <c r="H74" s="6">
        <v>0</v>
      </c>
      <c r="I74" s="92">
        <f>'Sklady Rekapitulace '!$C$28</f>
        <v>0</v>
      </c>
      <c r="J74" s="10">
        <f t="shared" si="11"/>
        <v>0</v>
      </c>
    </row>
    <row r="75" spans="1:10" x14ac:dyDescent="0.2">
      <c r="A75" s="2"/>
      <c r="B75" s="88"/>
      <c r="C75" s="93"/>
      <c r="D75" s="6"/>
      <c r="E75" s="94"/>
      <c r="F75" s="2" t="s">
        <v>15</v>
      </c>
      <c r="G75" s="6" t="s">
        <v>7</v>
      </c>
      <c r="H75" s="6">
        <v>1</v>
      </c>
      <c r="I75" s="92">
        <f>'Sklady Rekapitulace '!$C$29</f>
        <v>0</v>
      </c>
      <c r="J75" s="10">
        <f t="shared" si="11"/>
        <v>0</v>
      </c>
    </row>
    <row r="76" spans="1:10" ht="13.5" thickBot="1" x14ac:dyDescent="0.25">
      <c r="A76" s="95"/>
      <c r="B76" s="96"/>
      <c r="C76" s="97" t="s">
        <v>17</v>
      </c>
      <c r="D76" s="98"/>
      <c r="E76" s="99"/>
      <c r="F76" s="100"/>
      <c r="G76" s="98"/>
      <c r="H76" s="98"/>
      <c r="I76" s="101"/>
      <c r="J76" s="24">
        <f>SUM(J71:J75)</f>
        <v>0</v>
      </c>
    </row>
    <row r="77" spans="1:10" x14ac:dyDescent="0.2">
      <c r="A77" s="2"/>
      <c r="B77" s="88" t="s">
        <v>176</v>
      </c>
      <c r="C77" s="89" t="s">
        <v>170</v>
      </c>
      <c r="D77" s="90">
        <v>2</v>
      </c>
      <c r="E77" s="91">
        <v>44986</v>
      </c>
      <c r="F77" s="1" t="s">
        <v>37</v>
      </c>
      <c r="G77" s="25" t="s">
        <v>7</v>
      </c>
      <c r="H77" s="6">
        <v>1</v>
      </c>
      <c r="I77" s="92">
        <f>'Sklady Rekapitulace '!$C$25</f>
        <v>0</v>
      </c>
      <c r="J77" s="10">
        <f t="shared" ref="J77:J81" si="12">H77*I77</f>
        <v>0</v>
      </c>
    </row>
    <row r="78" spans="1:10" x14ac:dyDescent="0.2">
      <c r="A78" s="2"/>
      <c r="B78" s="88"/>
      <c r="C78" s="89"/>
      <c r="D78" s="90"/>
      <c r="E78" s="91"/>
      <c r="F78" s="1" t="s">
        <v>42</v>
      </c>
      <c r="G78" s="25" t="s">
        <v>2</v>
      </c>
      <c r="H78" s="6">
        <v>3</v>
      </c>
      <c r="I78" s="92">
        <f>'Sklady Rekapitulace '!$C$26</f>
        <v>0</v>
      </c>
      <c r="J78" s="10">
        <f t="shared" si="12"/>
        <v>0</v>
      </c>
    </row>
    <row r="79" spans="1:10" x14ac:dyDescent="0.2">
      <c r="A79" s="2"/>
      <c r="B79" s="88"/>
      <c r="C79" s="93"/>
      <c r="D79" s="6"/>
      <c r="E79" s="94"/>
      <c r="F79" s="1" t="s">
        <v>39</v>
      </c>
      <c r="G79" s="25" t="s">
        <v>2</v>
      </c>
      <c r="H79" s="6">
        <v>161</v>
      </c>
      <c r="I79" s="92">
        <f>'Sklady Rekapitulace '!$C$27</f>
        <v>0</v>
      </c>
      <c r="J79" s="10">
        <f t="shared" si="12"/>
        <v>0</v>
      </c>
    </row>
    <row r="80" spans="1:10" x14ac:dyDescent="0.2">
      <c r="A80" s="2"/>
      <c r="B80" s="88"/>
      <c r="C80" s="93"/>
      <c r="D80" s="6"/>
      <c r="E80" s="94"/>
      <c r="F80" s="1" t="s">
        <v>24</v>
      </c>
      <c r="G80" s="25" t="s">
        <v>2</v>
      </c>
      <c r="H80" s="6">
        <v>34</v>
      </c>
      <c r="I80" s="92">
        <f>'Sklady Rekapitulace '!$C$28</f>
        <v>0</v>
      </c>
      <c r="J80" s="10">
        <f t="shared" si="12"/>
        <v>0</v>
      </c>
    </row>
    <row r="81" spans="1:10" x14ac:dyDescent="0.2">
      <c r="A81" s="2"/>
      <c r="B81" s="88"/>
      <c r="C81" s="93"/>
      <c r="D81" s="6"/>
      <c r="E81" s="94"/>
      <c r="F81" s="2" t="s">
        <v>15</v>
      </c>
      <c r="G81" s="6" t="s">
        <v>7</v>
      </c>
      <c r="H81" s="6">
        <v>1</v>
      </c>
      <c r="I81" s="92">
        <f>'Sklady Rekapitulace '!$C$29</f>
        <v>0</v>
      </c>
      <c r="J81" s="10">
        <f t="shared" si="12"/>
        <v>0</v>
      </c>
    </row>
    <row r="82" spans="1:10" ht="13.5" thickBot="1" x14ac:dyDescent="0.25">
      <c r="A82" s="95"/>
      <c r="B82" s="96"/>
      <c r="C82" s="97" t="s">
        <v>17</v>
      </c>
      <c r="D82" s="98"/>
      <c r="E82" s="99"/>
      <c r="F82" s="100"/>
      <c r="G82" s="98"/>
      <c r="H82" s="98"/>
      <c r="I82" s="101"/>
      <c r="J82" s="24">
        <f>SUM(J77:J81)</f>
        <v>0</v>
      </c>
    </row>
    <row r="83" spans="1:10" x14ac:dyDescent="0.2">
      <c r="A83" s="2"/>
      <c r="B83" s="88" t="s">
        <v>176</v>
      </c>
      <c r="C83" s="89" t="s">
        <v>177</v>
      </c>
      <c r="D83" s="90">
        <v>2</v>
      </c>
      <c r="E83" s="91">
        <v>44986</v>
      </c>
      <c r="F83" s="1" t="s">
        <v>37</v>
      </c>
      <c r="G83" s="25" t="s">
        <v>7</v>
      </c>
      <c r="H83" s="6">
        <v>1</v>
      </c>
      <c r="I83" s="92">
        <f>'Sklady Rekapitulace '!$C$25</f>
        <v>0</v>
      </c>
      <c r="J83" s="10">
        <f t="shared" ref="J83:J87" si="13">H83*I83</f>
        <v>0</v>
      </c>
    </row>
    <row r="84" spans="1:10" x14ac:dyDescent="0.2">
      <c r="A84" s="2"/>
      <c r="B84" s="88"/>
      <c r="C84" s="89"/>
      <c r="D84" s="90"/>
      <c r="E84" s="91"/>
      <c r="F84" s="1" t="s">
        <v>42</v>
      </c>
      <c r="G84" s="25" t="s">
        <v>2</v>
      </c>
      <c r="H84" s="6">
        <v>1</v>
      </c>
      <c r="I84" s="92">
        <f>'Sklady Rekapitulace '!$C$26</f>
        <v>0</v>
      </c>
      <c r="J84" s="10">
        <f t="shared" si="13"/>
        <v>0</v>
      </c>
    </row>
    <row r="85" spans="1:10" x14ac:dyDescent="0.2">
      <c r="A85" s="2"/>
      <c r="B85" s="88"/>
      <c r="C85" s="93"/>
      <c r="D85" s="6"/>
      <c r="E85" s="94"/>
      <c r="F85" s="1" t="s">
        <v>39</v>
      </c>
      <c r="G85" s="25" t="s">
        <v>2</v>
      </c>
      <c r="H85" s="6">
        <v>30</v>
      </c>
      <c r="I85" s="92">
        <f>'Sklady Rekapitulace '!$C$27</f>
        <v>0</v>
      </c>
      <c r="J85" s="10">
        <f t="shared" si="13"/>
        <v>0</v>
      </c>
    </row>
    <row r="86" spans="1:10" x14ac:dyDescent="0.2">
      <c r="A86" s="2"/>
      <c r="B86" s="88"/>
      <c r="C86" s="93"/>
      <c r="D86" s="6"/>
      <c r="E86" s="94"/>
      <c r="F86" s="1" t="s">
        <v>24</v>
      </c>
      <c r="G86" s="25" t="s">
        <v>2</v>
      </c>
      <c r="H86" s="6">
        <v>0</v>
      </c>
      <c r="I86" s="92">
        <f>'Sklady Rekapitulace '!$C$28</f>
        <v>0</v>
      </c>
      <c r="J86" s="10">
        <f t="shared" si="13"/>
        <v>0</v>
      </c>
    </row>
    <row r="87" spans="1:10" x14ac:dyDescent="0.2">
      <c r="A87" s="2"/>
      <c r="B87" s="88"/>
      <c r="C87" s="93"/>
      <c r="D87" s="6"/>
      <c r="E87" s="94"/>
      <c r="F87" s="2" t="s">
        <v>15</v>
      </c>
      <c r="G87" s="6" t="s">
        <v>7</v>
      </c>
      <c r="H87" s="6">
        <v>1</v>
      </c>
      <c r="I87" s="92">
        <f>'Sklady Rekapitulace '!$C$29</f>
        <v>0</v>
      </c>
      <c r="J87" s="10">
        <f t="shared" si="13"/>
        <v>0</v>
      </c>
    </row>
    <row r="88" spans="1:10" ht="13.5" thickBot="1" x14ac:dyDescent="0.25">
      <c r="A88" s="95"/>
      <c r="B88" s="96"/>
      <c r="C88" s="97" t="s">
        <v>17</v>
      </c>
      <c r="D88" s="98"/>
      <c r="E88" s="99"/>
      <c r="F88" s="100"/>
      <c r="G88" s="98"/>
      <c r="H88" s="98"/>
      <c r="I88" s="101"/>
      <c r="J88" s="24">
        <f>SUM(J83:J87)</f>
        <v>0</v>
      </c>
    </row>
    <row r="89" spans="1:10" x14ac:dyDescent="0.2">
      <c r="A89" s="2"/>
      <c r="B89" s="88" t="s">
        <v>178</v>
      </c>
      <c r="C89" s="89" t="s">
        <v>179</v>
      </c>
      <c r="D89" s="90">
        <v>2</v>
      </c>
      <c r="E89" s="91">
        <v>44855</v>
      </c>
      <c r="F89" s="1" t="s">
        <v>37</v>
      </c>
      <c r="G89" s="25" t="s">
        <v>7</v>
      </c>
      <c r="H89" s="6">
        <v>1</v>
      </c>
      <c r="I89" s="92">
        <f>'Sklady Rekapitulace '!$C$25</f>
        <v>0</v>
      </c>
      <c r="J89" s="10">
        <f t="shared" ref="J89:J93" si="14">H89*I89</f>
        <v>0</v>
      </c>
    </row>
    <row r="90" spans="1:10" x14ac:dyDescent="0.2">
      <c r="A90" s="2"/>
      <c r="B90" s="88"/>
      <c r="C90" s="89"/>
      <c r="D90" s="90"/>
      <c r="E90" s="91"/>
      <c r="F90" s="1" t="s">
        <v>42</v>
      </c>
      <c r="G90" s="25" t="s">
        <v>2</v>
      </c>
      <c r="H90" s="6">
        <v>1</v>
      </c>
      <c r="I90" s="92">
        <f>'Sklady Rekapitulace '!$C$26</f>
        <v>0</v>
      </c>
      <c r="J90" s="10">
        <f t="shared" si="14"/>
        <v>0</v>
      </c>
    </row>
    <row r="91" spans="1:10" x14ac:dyDescent="0.2">
      <c r="A91" s="2"/>
      <c r="B91" s="88"/>
      <c r="C91" s="93"/>
      <c r="D91" s="6"/>
      <c r="E91" s="94"/>
      <c r="F91" s="1" t="s">
        <v>39</v>
      </c>
      <c r="G91" s="25" t="s">
        <v>2</v>
      </c>
      <c r="H91" s="6">
        <v>9</v>
      </c>
      <c r="I91" s="92">
        <f>'Sklady Rekapitulace '!$C$27</f>
        <v>0</v>
      </c>
      <c r="J91" s="10">
        <f t="shared" si="14"/>
        <v>0</v>
      </c>
    </row>
    <row r="92" spans="1:10" x14ac:dyDescent="0.2">
      <c r="A92" s="2"/>
      <c r="B92" s="88"/>
      <c r="C92" s="93"/>
      <c r="D92" s="6"/>
      <c r="E92" s="94"/>
      <c r="F92" s="1" t="s">
        <v>24</v>
      </c>
      <c r="G92" s="25" t="s">
        <v>2</v>
      </c>
      <c r="H92" s="6">
        <v>6</v>
      </c>
      <c r="I92" s="92">
        <f>'Sklady Rekapitulace '!$C$28</f>
        <v>0</v>
      </c>
      <c r="J92" s="10">
        <f t="shared" si="14"/>
        <v>0</v>
      </c>
    </row>
    <row r="93" spans="1:10" x14ac:dyDescent="0.2">
      <c r="A93" s="2"/>
      <c r="B93" s="88"/>
      <c r="C93" s="93"/>
      <c r="D93" s="6"/>
      <c r="E93" s="94"/>
      <c r="F93" s="2" t="s">
        <v>15</v>
      </c>
      <c r="G93" s="6" t="s">
        <v>7</v>
      </c>
      <c r="H93" s="6">
        <v>1</v>
      </c>
      <c r="I93" s="92">
        <f>'Sklady Rekapitulace '!$C$29</f>
        <v>0</v>
      </c>
      <c r="J93" s="10">
        <f t="shared" si="14"/>
        <v>0</v>
      </c>
    </row>
    <row r="94" spans="1:10" ht="13.5" thickBot="1" x14ac:dyDescent="0.25">
      <c r="A94" s="95"/>
      <c r="B94" s="96"/>
      <c r="C94" s="97" t="s">
        <v>17</v>
      </c>
      <c r="D94" s="98"/>
      <c r="E94" s="99"/>
      <c r="F94" s="100"/>
      <c r="G94" s="98"/>
      <c r="H94" s="98"/>
      <c r="I94" s="101"/>
      <c r="J94" s="24">
        <f>SUM(J89:J93)</f>
        <v>0</v>
      </c>
    </row>
    <row r="95" spans="1:10" x14ac:dyDescent="0.2">
      <c r="A95" s="2"/>
      <c r="B95" s="88" t="s">
        <v>180</v>
      </c>
      <c r="C95" s="89" t="s">
        <v>181</v>
      </c>
      <c r="D95" s="90">
        <v>2</v>
      </c>
      <c r="E95" s="91">
        <v>44820</v>
      </c>
      <c r="F95" s="1" t="s">
        <v>37</v>
      </c>
      <c r="G95" s="25" t="s">
        <v>7</v>
      </c>
      <c r="H95" s="6">
        <v>1</v>
      </c>
      <c r="I95" s="92">
        <f>'Sklady Rekapitulace '!$C$25</f>
        <v>0</v>
      </c>
      <c r="J95" s="10">
        <f t="shared" ref="J95:J99" si="15">H95*I95</f>
        <v>0</v>
      </c>
    </row>
    <row r="96" spans="1:10" x14ac:dyDescent="0.2">
      <c r="A96" s="2"/>
      <c r="B96" s="88"/>
      <c r="C96" s="89"/>
      <c r="D96" s="90"/>
      <c r="E96" s="91"/>
      <c r="F96" s="1" t="s">
        <v>42</v>
      </c>
      <c r="G96" s="25" t="s">
        <v>2</v>
      </c>
      <c r="H96" s="6">
        <v>5</v>
      </c>
      <c r="I96" s="92">
        <f>'Sklady Rekapitulace '!$C$26</f>
        <v>0</v>
      </c>
      <c r="J96" s="10">
        <f t="shared" si="15"/>
        <v>0</v>
      </c>
    </row>
    <row r="97" spans="1:10" x14ac:dyDescent="0.2">
      <c r="A97" s="2"/>
      <c r="B97" s="88"/>
      <c r="C97" s="93"/>
      <c r="D97" s="6"/>
      <c r="E97" s="94"/>
      <c r="F97" s="1" t="s">
        <v>39</v>
      </c>
      <c r="G97" s="25" t="s">
        <v>2</v>
      </c>
      <c r="H97" s="6">
        <v>112</v>
      </c>
      <c r="I97" s="92">
        <f>'Sklady Rekapitulace '!$C$27</f>
        <v>0</v>
      </c>
      <c r="J97" s="10">
        <f t="shared" si="15"/>
        <v>0</v>
      </c>
    </row>
    <row r="98" spans="1:10" x14ac:dyDescent="0.2">
      <c r="A98" s="2"/>
      <c r="B98" s="88"/>
      <c r="C98" s="93"/>
      <c r="D98" s="6"/>
      <c r="E98" s="94"/>
      <c r="F98" s="1" t="s">
        <v>24</v>
      </c>
      <c r="G98" s="25" t="s">
        <v>2</v>
      </c>
      <c r="H98" s="6">
        <v>20</v>
      </c>
      <c r="I98" s="92">
        <f>'Sklady Rekapitulace '!$C$28</f>
        <v>0</v>
      </c>
      <c r="J98" s="10">
        <f t="shared" si="15"/>
        <v>0</v>
      </c>
    </row>
    <row r="99" spans="1:10" x14ac:dyDescent="0.2">
      <c r="A99" s="2"/>
      <c r="B99" s="88"/>
      <c r="C99" s="93"/>
      <c r="D99" s="6"/>
      <c r="E99" s="94"/>
      <c r="F99" s="2" t="s">
        <v>15</v>
      </c>
      <c r="G99" s="6" t="s">
        <v>7</v>
      </c>
      <c r="H99" s="6">
        <v>1</v>
      </c>
      <c r="I99" s="92">
        <f>'Sklady Rekapitulace '!$C$29</f>
        <v>0</v>
      </c>
      <c r="J99" s="10">
        <f t="shared" si="15"/>
        <v>0</v>
      </c>
    </row>
    <row r="100" spans="1:10" ht="13.5" thickBot="1" x14ac:dyDescent="0.25">
      <c r="A100" s="95"/>
      <c r="B100" s="96"/>
      <c r="C100" s="97" t="s">
        <v>17</v>
      </c>
      <c r="D100" s="98"/>
      <c r="E100" s="99"/>
      <c r="F100" s="100"/>
      <c r="G100" s="98"/>
      <c r="H100" s="98"/>
      <c r="I100" s="101"/>
      <c r="J100" s="24">
        <f>SUM(J95:J99)</f>
        <v>0</v>
      </c>
    </row>
    <row r="101" spans="1:10" x14ac:dyDescent="0.2">
      <c r="A101" s="2"/>
      <c r="B101" s="88" t="s">
        <v>182</v>
      </c>
      <c r="C101" s="89" t="s">
        <v>183</v>
      </c>
      <c r="D101" s="90">
        <v>2</v>
      </c>
      <c r="E101" s="91">
        <v>44600</v>
      </c>
      <c r="F101" s="1" t="s">
        <v>37</v>
      </c>
      <c r="G101" s="25" t="s">
        <v>7</v>
      </c>
      <c r="H101" s="6">
        <v>1</v>
      </c>
      <c r="I101" s="92">
        <f>'Sklady Rekapitulace '!$C$25</f>
        <v>0</v>
      </c>
      <c r="J101" s="10">
        <f t="shared" ref="J101:J105" si="16">H101*I101</f>
        <v>0</v>
      </c>
    </row>
    <row r="102" spans="1:10" x14ac:dyDescent="0.2">
      <c r="A102" s="2"/>
      <c r="B102" s="88"/>
      <c r="C102" s="89"/>
      <c r="D102" s="90"/>
      <c r="E102" s="91"/>
      <c r="F102" s="1" t="s">
        <v>42</v>
      </c>
      <c r="G102" s="25" t="s">
        <v>2</v>
      </c>
      <c r="H102" s="6">
        <v>1</v>
      </c>
      <c r="I102" s="92">
        <f>'Sklady Rekapitulace '!$C$26</f>
        <v>0</v>
      </c>
      <c r="J102" s="10">
        <f t="shared" si="16"/>
        <v>0</v>
      </c>
    </row>
    <row r="103" spans="1:10" x14ac:dyDescent="0.2">
      <c r="A103" s="2"/>
      <c r="B103" s="88"/>
      <c r="C103" s="93"/>
      <c r="D103" s="6"/>
      <c r="E103" s="94"/>
      <c r="F103" s="1" t="s">
        <v>39</v>
      </c>
      <c r="G103" s="25" t="s">
        <v>2</v>
      </c>
      <c r="H103" s="6">
        <v>54</v>
      </c>
      <c r="I103" s="92">
        <f>'Sklady Rekapitulace '!$C$27</f>
        <v>0</v>
      </c>
      <c r="J103" s="10">
        <f t="shared" si="16"/>
        <v>0</v>
      </c>
    </row>
    <row r="104" spans="1:10" x14ac:dyDescent="0.2">
      <c r="A104" s="2"/>
      <c r="B104" s="88"/>
      <c r="C104" s="93"/>
      <c r="D104" s="6"/>
      <c r="E104" s="94"/>
      <c r="F104" s="1" t="s">
        <v>24</v>
      </c>
      <c r="G104" s="25" t="s">
        <v>2</v>
      </c>
      <c r="H104" s="6">
        <v>16</v>
      </c>
      <c r="I104" s="92">
        <f>'Sklady Rekapitulace '!$C$28</f>
        <v>0</v>
      </c>
      <c r="J104" s="10">
        <f t="shared" si="16"/>
        <v>0</v>
      </c>
    </row>
    <row r="105" spans="1:10" x14ac:dyDescent="0.2">
      <c r="A105" s="2"/>
      <c r="B105" s="88"/>
      <c r="C105" s="93"/>
      <c r="D105" s="6"/>
      <c r="E105" s="94"/>
      <c r="F105" s="2" t="s">
        <v>15</v>
      </c>
      <c r="G105" s="6" t="s">
        <v>7</v>
      </c>
      <c r="H105" s="6">
        <v>1</v>
      </c>
      <c r="I105" s="92">
        <f>'Sklady Rekapitulace '!$C$29</f>
        <v>0</v>
      </c>
      <c r="J105" s="10">
        <f t="shared" si="16"/>
        <v>0</v>
      </c>
    </row>
    <row r="106" spans="1:10" ht="13.5" thickBot="1" x14ac:dyDescent="0.25">
      <c r="A106" s="95"/>
      <c r="B106" s="96"/>
      <c r="C106" s="97" t="s">
        <v>17</v>
      </c>
      <c r="D106" s="98"/>
      <c r="E106" s="99"/>
      <c r="F106" s="100"/>
      <c r="G106" s="98"/>
      <c r="H106" s="98"/>
      <c r="I106" s="101"/>
      <c r="J106" s="24">
        <f>SUM(J101:J105)</f>
        <v>0</v>
      </c>
    </row>
    <row r="107" spans="1:10" x14ac:dyDescent="0.2">
      <c r="A107" s="2"/>
      <c r="B107" s="88" t="s">
        <v>184</v>
      </c>
      <c r="C107" s="89" t="s">
        <v>185</v>
      </c>
      <c r="D107" s="90">
        <v>2</v>
      </c>
      <c r="E107" s="91">
        <v>44867</v>
      </c>
      <c r="F107" s="1" t="s">
        <v>37</v>
      </c>
      <c r="G107" s="25" t="s">
        <v>7</v>
      </c>
      <c r="H107" s="6">
        <v>1</v>
      </c>
      <c r="I107" s="92">
        <f>'Sklady Rekapitulace '!$C$25</f>
        <v>0</v>
      </c>
      <c r="J107" s="10">
        <f t="shared" ref="J107:J111" si="17">H107*I107</f>
        <v>0</v>
      </c>
    </row>
    <row r="108" spans="1:10" x14ac:dyDescent="0.2">
      <c r="A108" s="2"/>
      <c r="B108" s="88"/>
      <c r="C108" s="89"/>
      <c r="D108" s="90"/>
      <c r="E108" s="91"/>
      <c r="F108" s="1" t="s">
        <v>42</v>
      </c>
      <c r="G108" s="25" t="s">
        <v>2</v>
      </c>
      <c r="H108" s="6">
        <v>2</v>
      </c>
      <c r="I108" s="92">
        <f>'Sklady Rekapitulace '!$C$26</f>
        <v>0</v>
      </c>
      <c r="J108" s="10">
        <f t="shared" si="17"/>
        <v>0</v>
      </c>
    </row>
    <row r="109" spans="1:10" x14ac:dyDescent="0.2">
      <c r="A109" s="2"/>
      <c r="B109" s="88"/>
      <c r="C109" s="93"/>
      <c r="D109" s="6"/>
      <c r="E109" s="94"/>
      <c r="F109" s="1" t="s">
        <v>39</v>
      </c>
      <c r="G109" s="25" t="s">
        <v>2</v>
      </c>
      <c r="H109" s="6">
        <v>27</v>
      </c>
      <c r="I109" s="92">
        <f>'Sklady Rekapitulace '!$C$27</f>
        <v>0</v>
      </c>
      <c r="J109" s="10">
        <f t="shared" si="17"/>
        <v>0</v>
      </c>
    </row>
    <row r="110" spans="1:10" x14ac:dyDescent="0.2">
      <c r="A110" s="2"/>
      <c r="B110" s="88"/>
      <c r="C110" s="93"/>
      <c r="D110" s="6"/>
      <c r="E110" s="94"/>
      <c r="F110" s="1" t="s">
        <v>24</v>
      </c>
      <c r="G110" s="25" t="s">
        <v>2</v>
      </c>
      <c r="H110" s="6">
        <v>13</v>
      </c>
      <c r="I110" s="92">
        <f>'Sklady Rekapitulace '!$C$28</f>
        <v>0</v>
      </c>
      <c r="J110" s="10">
        <f t="shared" si="17"/>
        <v>0</v>
      </c>
    </row>
    <row r="111" spans="1:10" x14ac:dyDescent="0.2">
      <c r="A111" s="2"/>
      <c r="B111" s="88"/>
      <c r="C111" s="93"/>
      <c r="D111" s="6"/>
      <c r="E111" s="94"/>
      <c r="F111" s="2" t="s">
        <v>15</v>
      </c>
      <c r="G111" s="6" t="s">
        <v>7</v>
      </c>
      <c r="H111" s="6">
        <v>1</v>
      </c>
      <c r="I111" s="92">
        <f>'Sklady Rekapitulace '!$C$29</f>
        <v>0</v>
      </c>
      <c r="J111" s="10">
        <f t="shared" si="17"/>
        <v>0</v>
      </c>
    </row>
    <row r="112" spans="1:10" ht="13.5" thickBot="1" x14ac:dyDescent="0.25">
      <c r="A112" s="95"/>
      <c r="B112" s="96"/>
      <c r="C112" s="97" t="s">
        <v>17</v>
      </c>
      <c r="D112" s="98"/>
      <c r="E112" s="99"/>
      <c r="F112" s="100"/>
      <c r="G112" s="98"/>
      <c r="H112" s="98"/>
      <c r="I112" s="101"/>
      <c r="J112" s="24">
        <f>SUM(J107:J111)</f>
        <v>0</v>
      </c>
    </row>
    <row r="113" spans="1:10" x14ac:dyDescent="0.2">
      <c r="A113" s="2"/>
      <c r="B113" s="88" t="s">
        <v>74</v>
      </c>
      <c r="C113" s="89" t="s">
        <v>186</v>
      </c>
      <c r="D113" s="90">
        <v>2</v>
      </c>
      <c r="E113" s="91">
        <v>44847</v>
      </c>
      <c r="F113" s="1" t="s">
        <v>37</v>
      </c>
      <c r="G113" s="25" t="s">
        <v>7</v>
      </c>
      <c r="H113" s="6">
        <v>1</v>
      </c>
      <c r="I113" s="92">
        <f>'Sklady Rekapitulace '!$C$25</f>
        <v>0</v>
      </c>
      <c r="J113" s="10">
        <f t="shared" ref="J113:J117" si="18">H113*I113</f>
        <v>0</v>
      </c>
    </row>
    <row r="114" spans="1:10" x14ac:dyDescent="0.2">
      <c r="A114" s="2"/>
      <c r="B114" s="88"/>
      <c r="C114" s="89"/>
      <c r="D114" s="90"/>
      <c r="E114" s="91"/>
      <c r="F114" s="1" t="s">
        <v>42</v>
      </c>
      <c r="G114" s="25" t="s">
        <v>2</v>
      </c>
      <c r="H114" s="6">
        <v>1</v>
      </c>
      <c r="I114" s="92">
        <f>'Sklady Rekapitulace '!$C$26</f>
        <v>0</v>
      </c>
      <c r="J114" s="10">
        <f t="shared" si="18"/>
        <v>0</v>
      </c>
    </row>
    <row r="115" spans="1:10" x14ac:dyDescent="0.2">
      <c r="A115" s="2"/>
      <c r="B115" s="88"/>
      <c r="C115" s="93"/>
      <c r="D115" s="6"/>
      <c r="E115" s="94"/>
      <c r="F115" s="1" t="s">
        <v>39</v>
      </c>
      <c r="G115" s="25" t="s">
        <v>2</v>
      </c>
      <c r="H115" s="6">
        <v>26</v>
      </c>
      <c r="I115" s="92">
        <f>'Sklady Rekapitulace '!$C$27</f>
        <v>0</v>
      </c>
      <c r="J115" s="10">
        <f t="shared" si="18"/>
        <v>0</v>
      </c>
    </row>
    <row r="116" spans="1:10" x14ac:dyDescent="0.2">
      <c r="A116" s="2"/>
      <c r="B116" s="88"/>
      <c r="C116" s="93"/>
      <c r="D116" s="6"/>
      <c r="E116" s="94"/>
      <c r="F116" s="1" t="s">
        <v>24</v>
      </c>
      <c r="G116" s="25" t="s">
        <v>2</v>
      </c>
      <c r="H116" s="6">
        <v>10</v>
      </c>
      <c r="I116" s="92">
        <f>'Sklady Rekapitulace '!$C$28</f>
        <v>0</v>
      </c>
      <c r="J116" s="10">
        <f t="shared" si="18"/>
        <v>0</v>
      </c>
    </row>
    <row r="117" spans="1:10" x14ac:dyDescent="0.2">
      <c r="A117" s="2"/>
      <c r="B117" s="88"/>
      <c r="C117" s="93"/>
      <c r="D117" s="6"/>
      <c r="E117" s="94"/>
      <c r="F117" s="2" t="s">
        <v>15</v>
      </c>
      <c r="G117" s="6" t="s">
        <v>7</v>
      </c>
      <c r="H117" s="6">
        <v>1</v>
      </c>
      <c r="I117" s="92">
        <f>'Sklady Rekapitulace '!$C$29</f>
        <v>0</v>
      </c>
      <c r="J117" s="10">
        <f t="shared" si="18"/>
        <v>0</v>
      </c>
    </row>
    <row r="118" spans="1:10" ht="13.5" thickBot="1" x14ac:dyDescent="0.25">
      <c r="A118" s="95"/>
      <c r="B118" s="96"/>
      <c r="C118" s="97" t="s">
        <v>17</v>
      </c>
      <c r="D118" s="98"/>
      <c r="E118" s="99"/>
      <c r="F118" s="100"/>
      <c r="G118" s="98"/>
      <c r="H118" s="98"/>
      <c r="I118" s="101"/>
      <c r="J118" s="24">
        <f>SUM(J113:J117)</f>
        <v>0</v>
      </c>
    </row>
    <row r="119" spans="1:10" x14ac:dyDescent="0.2">
      <c r="A119" s="2"/>
      <c r="B119" s="88" t="s">
        <v>187</v>
      </c>
      <c r="C119" s="89" t="s">
        <v>188</v>
      </c>
      <c r="D119" s="90">
        <v>2</v>
      </c>
      <c r="E119" s="91">
        <v>45162</v>
      </c>
      <c r="F119" s="1" t="s">
        <v>37</v>
      </c>
      <c r="G119" s="25" t="s">
        <v>7</v>
      </c>
      <c r="H119" s="6">
        <v>1</v>
      </c>
      <c r="I119" s="92">
        <f>'Sklady Rekapitulace '!$C$25</f>
        <v>0</v>
      </c>
      <c r="J119" s="10">
        <f t="shared" ref="J119:J123" si="19">H119*I119</f>
        <v>0</v>
      </c>
    </row>
    <row r="120" spans="1:10" x14ac:dyDescent="0.2">
      <c r="A120" s="2"/>
      <c r="B120" s="88"/>
      <c r="C120" s="89"/>
      <c r="D120" s="90"/>
      <c r="E120" s="91"/>
      <c r="F120" s="1" t="s">
        <v>42</v>
      </c>
      <c r="G120" s="25" t="s">
        <v>2</v>
      </c>
      <c r="H120" s="6">
        <v>1</v>
      </c>
      <c r="I120" s="92">
        <f>'Sklady Rekapitulace '!$C$26</f>
        <v>0</v>
      </c>
      <c r="J120" s="10">
        <f t="shared" si="19"/>
        <v>0</v>
      </c>
    </row>
    <row r="121" spans="1:10" x14ac:dyDescent="0.2">
      <c r="A121" s="2"/>
      <c r="B121" s="88"/>
      <c r="C121" s="93"/>
      <c r="D121" s="6"/>
      <c r="E121" s="94"/>
      <c r="F121" s="1" t="s">
        <v>39</v>
      </c>
      <c r="G121" s="25" t="s">
        <v>2</v>
      </c>
      <c r="H121" s="6">
        <v>18</v>
      </c>
      <c r="I121" s="92">
        <f>'Sklady Rekapitulace '!$C$27</f>
        <v>0</v>
      </c>
      <c r="J121" s="10">
        <f t="shared" si="19"/>
        <v>0</v>
      </c>
    </row>
    <row r="122" spans="1:10" x14ac:dyDescent="0.2">
      <c r="A122" s="2"/>
      <c r="B122" s="88"/>
      <c r="C122" s="93"/>
      <c r="D122" s="6"/>
      <c r="E122" s="94"/>
      <c r="F122" s="1" t="s">
        <v>24</v>
      </c>
      <c r="G122" s="25" t="s">
        <v>2</v>
      </c>
      <c r="H122" s="6">
        <v>1</v>
      </c>
      <c r="I122" s="92">
        <f>'Sklady Rekapitulace '!$C$28</f>
        <v>0</v>
      </c>
      <c r="J122" s="10">
        <f t="shared" si="19"/>
        <v>0</v>
      </c>
    </row>
    <row r="123" spans="1:10" x14ac:dyDescent="0.2">
      <c r="A123" s="2"/>
      <c r="B123" s="88"/>
      <c r="C123" s="93"/>
      <c r="D123" s="6"/>
      <c r="E123" s="94"/>
      <c r="F123" s="2" t="s">
        <v>15</v>
      </c>
      <c r="G123" s="6" t="s">
        <v>7</v>
      </c>
      <c r="H123" s="6">
        <v>1</v>
      </c>
      <c r="I123" s="92">
        <f>'Sklady Rekapitulace '!$C$29</f>
        <v>0</v>
      </c>
      <c r="J123" s="10">
        <f t="shared" si="19"/>
        <v>0</v>
      </c>
    </row>
    <row r="124" spans="1:10" ht="13.5" thickBot="1" x14ac:dyDescent="0.25">
      <c r="A124" s="95"/>
      <c r="B124" s="96"/>
      <c r="C124" s="97" t="s">
        <v>17</v>
      </c>
      <c r="D124" s="98"/>
      <c r="E124" s="99"/>
      <c r="F124" s="100"/>
      <c r="G124" s="98"/>
      <c r="H124" s="98"/>
      <c r="I124" s="101"/>
      <c r="J124" s="24">
        <f>SUM(J119:J123)</f>
        <v>0</v>
      </c>
    </row>
    <row r="125" spans="1:10" x14ac:dyDescent="0.2">
      <c r="A125" s="2"/>
      <c r="B125" s="88" t="s">
        <v>189</v>
      </c>
      <c r="C125" s="89" t="s">
        <v>190</v>
      </c>
      <c r="D125" s="90">
        <v>2</v>
      </c>
      <c r="E125" s="91">
        <v>45146</v>
      </c>
      <c r="F125" s="1" t="s">
        <v>37</v>
      </c>
      <c r="G125" s="25" t="s">
        <v>7</v>
      </c>
      <c r="H125" s="6">
        <v>1</v>
      </c>
      <c r="I125" s="92">
        <f>'Sklady Rekapitulace '!$C$25</f>
        <v>0</v>
      </c>
      <c r="J125" s="10">
        <f t="shared" ref="J125:J129" si="20">H125*I125</f>
        <v>0</v>
      </c>
    </row>
    <row r="126" spans="1:10" x14ac:dyDescent="0.2">
      <c r="A126" s="2"/>
      <c r="B126" s="88"/>
      <c r="C126" s="89"/>
      <c r="D126" s="90"/>
      <c r="E126" s="91"/>
      <c r="F126" s="1" t="s">
        <v>42</v>
      </c>
      <c r="G126" s="25" t="s">
        <v>2</v>
      </c>
      <c r="H126" s="6">
        <v>1</v>
      </c>
      <c r="I126" s="92">
        <f>'Sklady Rekapitulace '!$C$26</f>
        <v>0</v>
      </c>
      <c r="J126" s="10">
        <f t="shared" si="20"/>
        <v>0</v>
      </c>
    </row>
    <row r="127" spans="1:10" x14ac:dyDescent="0.2">
      <c r="A127" s="2"/>
      <c r="B127" s="88"/>
      <c r="C127" s="93"/>
      <c r="D127" s="6"/>
      <c r="E127" s="94"/>
      <c r="F127" s="1" t="s">
        <v>39</v>
      </c>
      <c r="G127" s="25" t="s">
        <v>2</v>
      </c>
      <c r="H127" s="6">
        <v>9</v>
      </c>
      <c r="I127" s="92">
        <f>'Sklady Rekapitulace '!$C$27</f>
        <v>0</v>
      </c>
      <c r="J127" s="10">
        <f t="shared" si="20"/>
        <v>0</v>
      </c>
    </row>
    <row r="128" spans="1:10" x14ac:dyDescent="0.2">
      <c r="A128" s="2"/>
      <c r="B128" s="88"/>
      <c r="C128" s="93"/>
      <c r="D128" s="6"/>
      <c r="E128" s="94"/>
      <c r="F128" s="1" t="s">
        <v>24</v>
      </c>
      <c r="G128" s="25" t="s">
        <v>2</v>
      </c>
      <c r="H128" s="6">
        <v>3</v>
      </c>
      <c r="I128" s="92">
        <f>'Sklady Rekapitulace '!$C$28</f>
        <v>0</v>
      </c>
      <c r="J128" s="10">
        <f t="shared" si="20"/>
        <v>0</v>
      </c>
    </row>
    <row r="129" spans="1:10" x14ac:dyDescent="0.2">
      <c r="A129" s="2"/>
      <c r="B129" s="88"/>
      <c r="C129" s="93"/>
      <c r="D129" s="6"/>
      <c r="E129" s="94"/>
      <c r="F129" s="2" t="s">
        <v>15</v>
      </c>
      <c r="G129" s="6" t="s">
        <v>7</v>
      </c>
      <c r="H129" s="6">
        <v>1</v>
      </c>
      <c r="I129" s="92">
        <f>'Sklady Rekapitulace '!$C$29</f>
        <v>0</v>
      </c>
      <c r="J129" s="10">
        <f t="shared" si="20"/>
        <v>0</v>
      </c>
    </row>
    <row r="130" spans="1:10" ht="13.5" thickBot="1" x14ac:dyDescent="0.25">
      <c r="A130" s="95"/>
      <c r="B130" s="96"/>
      <c r="C130" s="97" t="s">
        <v>17</v>
      </c>
      <c r="D130" s="98"/>
      <c r="E130" s="99"/>
      <c r="F130" s="100"/>
      <c r="G130" s="98"/>
      <c r="H130" s="98"/>
      <c r="I130" s="101"/>
      <c r="J130" s="24">
        <f>SUM(J125:J129)</f>
        <v>0</v>
      </c>
    </row>
    <row r="131" spans="1:10" x14ac:dyDescent="0.2">
      <c r="A131" s="2"/>
      <c r="B131" s="88" t="s">
        <v>191</v>
      </c>
      <c r="C131" s="89" t="s">
        <v>192</v>
      </c>
      <c r="D131" s="90">
        <v>2</v>
      </c>
      <c r="E131" s="91">
        <v>44581</v>
      </c>
      <c r="F131" s="1" t="s">
        <v>37</v>
      </c>
      <c r="G131" s="25" t="s">
        <v>7</v>
      </c>
      <c r="H131" s="6">
        <v>1</v>
      </c>
      <c r="I131" s="92">
        <f>'Sklady Rekapitulace '!$C$25</f>
        <v>0</v>
      </c>
      <c r="J131" s="10">
        <f t="shared" ref="J131:J135" si="21">H131*I131</f>
        <v>0</v>
      </c>
    </row>
    <row r="132" spans="1:10" x14ac:dyDescent="0.2">
      <c r="A132" s="2"/>
      <c r="B132" s="88"/>
      <c r="C132" s="89"/>
      <c r="D132" s="90"/>
      <c r="E132" s="91"/>
      <c r="F132" s="1" t="s">
        <v>42</v>
      </c>
      <c r="G132" s="25" t="s">
        <v>2</v>
      </c>
      <c r="H132" s="6">
        <v>1</v>
      </c>
      <c r="I132" s="92">
        <f>'Sklady Rekapitulace '!$C$26</f>
        <v>0</v>
      </c>
      <c r="J132" s="10">
        <f t="shared" si="21"/>
        <v>0</v>
      </c>
    </row>
    <row r="133" spans="1:10" x14ac:dyDescent="0.2">
      <c r="A133" s="2"/>
      <c r="B133" s="88"/>
      <c r="C133" s="93"/>
      <c r="D133" s="6"/>
      <c r="E133" s="94"/>
      <c r="F133" s="1" t="s">
        <v>39</v>
      </c>
      <c r="G133" s="25" t="s">
        <v>2</v>
      </c>
      <c r="H133" s="6">
        <v>17</v>
      </c>
      <c r="I133" s="92">
        <f>'Sklady Rekapitulace '!$C$27</f>
        <v>0</v>
      </c>
      <c r="J133" s="10">
        <f t="shared" si="21"/>
        <v>0</v>
      </c>
    </row>
    <row r="134" spans="1:10" x14ac:dyDescent="0.2">
      <c r="A134" s="2"/>
      <c r="B134" s="88"/>
      <c r="C134" s="93"/>
      <c r="D134" s="6"/>
      <c r="E134" s="94"/>
      <c r="F134" s="1" t="s">
        <v>24</v>
      </c>
      <c r="G134" s="25" t="s">
        <v>2</v>
      </c>
      <c r="H134" s="6">
        <v>10</v>
      </c>
      <c r="I134" s="92">
        <f>'Sklady Rekapitulace '!$C$28</f>
        <v>0</v>
      </c>
      <c r="J134" s="10">
        <f t="shared" si="21"/>
        <v>0</v>
      </c>
    </row>
    <row r="135" spans="1:10" x14ac:dyDescent="0.2">
      <c r="A135" s="2"/>
      <c r="B135" s="88"/>
      <c r="C135" s="93"/>
      <c r="D135" s="6"/>
      <c r="E135" s="94"/>
      <c r="F135" s="2" t="s">
        <v>15</v>
      </c>
      <c r="G135" s="6" t="s">
        <v>7</v>
      </c>
      <c r="H135" s="6">
        <v>1</v>
      </c>
      <c r="I135" s="92">
        <f>'Sklady Rekapitulace '!$C$29</f>
        <v>0</v>
      </c>
      <c r="J135" s="10">
        <f t="shared" si="21"/>
        <v>0</v>
      </c>
    </row>
    <row r="136" spans="1:10" ht="13.5" thickBot="1" x14ac:dyDescent="0.25">
      <c r="A136" s="95"/>
      <c r="B136" s="96"/>
      <c r="C136" s="97" t="s">
        <v>17</v>
      </c>
      <c r="D136" s="98"/>
      <c r="E136" s="99"/>
      <c r="F136" s="100"/>
      <c r="G136" s="98"/>
      <c r="H136" s="98"/>
      <c r="I136" s="101"/>
      <c r="J136" s="24">
        <f>SUM(J131:J135)</f>
        <v>0</v>
      </c>
    </row>
    <row r="137" spans="1:10" x14ac:dyDescent="0.2">
      <c r="A137" s="2"/>
      <c r="B137" s="88" t="s">
        <v>191</v>
      </c>
      <c r="C137" s="89" t="s">
        <v>193</v>
      </c>
      <c r="D137" s="90">
        <v>2</v>
      </c>
      <c r="E137" s="91">
        <v>44588</v>
      </c>
      <c r="F137" s="1" t="s">
        <v>37</v>
      </c>
      <c r="G137" s="25" t="s">
        <v>7</v>
      </c>
      <c r="H137" s="6">
        <v>1</v>
      </c>
      <c r="I137" s="92">
        <f>'Sklady Rekapitulace '!$C$25</f>
        <v>0</v>
      </c>
      <c r="J137" s="10">
        <f t="shared" ref="J137:J141" si="22">H137*I137</f>
        <v>0</v>
      </c>
    </row>
    <row r="138" spans="1:10" x14ac:dyDescent="0.2">
      <c r="A138" s="2"/>
      <c r="B138" s="88"/>
      <c r="C138" s="89"/>
      <c r="D138" s="90"/>
      <c r="E138" s="91"/>
      <c r="F138" s="1" t="s">
        <v>42</v>
      </c>
      <c r="G138" s="25" t="s">
        <v>2</v>
      </c>
      <c r="H138" s="6">
        <v>1</v>
      </c>
      <c r="I138" s="92">
        <f>'Sklady Rekapitulace '!$C$26</f>
        <v>0</v>
      </c>
      <c r="J138" s="10">
        <f t="shared" si="22"/>
        <v>0</v>
      </c>
    </row>
    <row r="139" spans="1:10" x14ac:dyDescent="0.2">
      <c r="A139" s="2"/>
      <c r="B139" s="88"/>
      <c r="C139" s="93"/>
      <c r="D139" s="6"/>
      <c r="E139" s="94"/>
      <c r="F139" s="1" t="s">
        <v>39</v>
      </c>
      <c r="G139" s="25" t="s">
        <v>2</v>
      </c>
      <c r="H139" s="6">
        <v>17</v>
      </c>
      <c r="I139" s="92">
        <f>'Sklady Rekapitulace '!$C$27</f>
        <v>0</v>
      </c>
      <c r="J139" s="10">
        <f t="shared" si="22"/>
        <v>0</v>
      </c>
    </row>
    <row r="140" spans="1:10" x14ac:dyDescent="0.2">
      <c r="A140" s="2"/>
      <c r="B140" s="88"/>
      <c r="C140" s="93"/>
      <c r="D140" s="6"/>
      <c r="E140" s="94"/>
      <c r="F140" s="1" t="s">
        <v>24</v>
      </c>
      <c r="G140" s="25" t="s">
        <v>2</v>
      </c>
      <c r="H140" s="6">
        <v>10</v>
      </c>
      <c r="I140" s="92">
        <f>'Sklady Rekapitulace '!$C$28</f>
        <v>0</v>
      </c>
      <c r="J140" s="10">
        <f t="shared" si="22"/>
        <v>0</v>
      </c>
    </row>
    <row r="141" spans="1:10" x14ac:dyDescent="0.2">
      <c r="A141" s="2"/>
      <c r="B141" s="88"/>
      <c r="C141" s="93"/>
      <c r="D141" s="6"/>
      <c r="E141" s="94"/>
      <c r="F141" s="2" t="s">
        <v>15</v>
      </c>
      <c r="G141" s="6" t="s">
        <v>7</v>
      </c>
      <c r="H141" s="6">
        <v>1</v>
      </c>
      <c r="I141" s="92">
        <f>'Sklady Rekapitulace '!$C$29</f>
        <v>0</v>
      </c>
      <c r="J141" s="10">
        <f t="shared" si="22"/>
        <v>0</v>
      </c>
    </row>
    <row r="142" spans="1:10" ht="13.5" thickBot="1" x14ac:dyDescent="0.25">
      <c r="A142" s="95"/>
      <c r="B142" s="96"/>
      <c r="C142" s="97" t="s">
        <v>17</v>
      </c>
      <c r="D142" s="98"/>
      <c r="E142" s="99"/>
      <c r="F142" s="100"/>
      <c r="G142" s="98"/>
      <c r="H142" s="98"/>
      <c r="I142" s="101"/>
      <c r="J142" s="24">
        <f>SUM(J137:J141)</f>
        <v>0</v>
      </c>
    </row>
    <row r="143" spans="1:10" x14ac:dyDescent="0.2">
      <c r="A143" s="2"/>
      <c r="B143" s="88" t="s">
        <v>194</v>
      </c>
      <c r="C143" s="89" t="s">
        <v>195</v>
      </c>
      <c r="D143" s="90">
        <v>2</v>
      </c>
      <c r="E143" s="91">
        <v>44025</v>
      </c>
      <c r="F143" s="1" t="s">
        <v>37</v>
      </c>
      <c r="G143" s="25" t="s">
        <v>7</v>
      </c>
      <c r="H143" s="6">
        <v>1</v>
      </c>
      <c r="I143" s="92">
        <f>'Sklady Rekapitulace '!$C$25</f>
        <v>0</v>
      </c>
      <c r="J143" s="10">
        <f t="shared" ref="J143:J147" si="23">H143*I143</f>
        <v>0</v>
      </c>
    </row>
    <row r="144" spans="1:10" x14ac:dyDescent="0.2">
      <c r="A144" s="2"/>
      <c r="B144" s="88"/>
      <c r="C144" s="89"/>
      <c r="D144" s="90"/>
      <c r="E144" s="91"/>
      <c r="F144" s="1" t="s">
        <v>42</v>
      </c>
      <c r="G144" s="25" t="s">
        <v>2</v>
      </c>
      <c r="H144" s="6">
        <v>1</v>
      </c>
      <c r="I144" s="92">
        <f>'Sklady Rekapitulace '!$C$26</f>
        <v>0</v>
      </c>
      <c r="J144" s="10">
        <f t="shared" si="23"/>
        <v>0</v>
      </c>
    </row>
    <row r="145" spans="1:10" x14ac:dyDescent="0.2">
      <c r="A145" s="2"/>
      <c r="B145" s="88"/>
      <c r="C145" s="93"/>
      <c r="D145" s="6"/>
      <c r="E145" s="94"/>
      <c r="F145" s="1" t="s">
        <v>39</v>
      </c>
      <c r="G145" s="25" t="s">
        <v>2</v>
      </c>
      <c r="H145" s="6">
        <v>9</v>
      </c>
      <c r="I145" s="92">
        <f>'Sklady Rekapitulace '!$C$27</f>
        <v>0</v>
      </c>
      <c r="J145" s="10">
        <f t="shared" si="23"/>
        <v>0</v>
      </c>
    </row>
    <row r="146" spans="1:10" x14ac:dyDescent="0.2">
      <c r="A146" s="2"/>
      <c r="B146" s="88"/>
      <c r="C146" s="93"/>
      <c r="D146" s="6"/>
      <c r="E146" s="94"/>
      <c r="F146" s="1" t="s">
        <v>24</v>
      </c>
      <c r="G146" s="25" t="s">
        <v>2</v>
      </c>
      <c r="H146" s="6">
        <v>1</v>
      </c>
      <c r="I146" s="92">
        <f>'Sklady Rekapitulace '!$C$28</f>
        <v>0</v>
      </c>
      <c r="J146" s="10">
        <f t="shared" si="23"/>
        <v>0</v>
      </c>
    </row>
    <row r="147" spans="1:10" x14ac:dyDescent="0.2">
      <c r="A147" s="2"/>
      <c r="B147" s="88"/>
      <c r="C147" s="93"/>
      <c r="D147" s="6"/>
      <c r="E147" s="94"/>
      <c r="F147" s="2" t="s">
        <v>15</v>
      </c>
      <c r="G147" s="6" t="s">
        <v>7</v>
      </c>
      <c r="H147" s="6">
        <v>1</v>
      </c>
      <c r="I147" s="92">
        <f>'Sklady Rekapitulace '!$C$29</f>
        <v>0</v>
      </c>
      <c r="J147" s="10">
        <f t="shared" si="23"/>
        <v>0</v>
      </c>
    </row>
    <row r="148" spans="1:10" ht="13.5" thickBot="1" x14ac:dyDescent="0.25">
      <c r="A148" s="95"/>
      <c r="B148" s="96"/>
      <c r="C148" s="97" t="s">
        <v>17</v>
      </c>
      <c r="D148" s="98"/>
      <c r="E148" s="99"/>
      <c r="F148" s="100"/>
      <c r="G148" s="98"/>
      <c r="H148" s="98"/>
      <c r="I148" s="101"/>
      <c r="J148" s="24">
        <f>SUM(J143:J147)</f>
        <v>0</v>
      </c>
    </row>
    <row r="149" spans="1:10" x14ac:dyDescent="0.2">
      <c r="A149" s="2"/>
      <c r="B149" s="88" t="s">
        <v>196</v>
      </c>
      <c r="C149" s="89" t="s">
        <v>197</v>
      </c>
      <c r="D149" s="90">
        <v>2</v>
      </c>
      <c r="E149" s="91">
        <v>44880</v>
      </c>
      <c r="F149" s="1" t="s">
        <v>37</v>
      </c>
      <c r="G149" s="25" t="s">
        <v>7</v>
      </c>
      <c r="H149" s="6">
        <v>1</v>
      </c>
      <c r="I149" s="92">
        <f>'Sklady Rekapitulace '!$C$25</f>
        <v>0</v>
      </c>
      <c r="J149" s="10">
        <f t="shared" ref="J149:J153" si="24">H149*I149</f>
        <v>0</v>
      </c>
    </row>
    <row r="150" spans="1:10" x14ac:dyDescent="0.2">
      <c r="A150" s="2"/>
      <c r="B150" s="88"/>
      <c r="C150" s="89"/>
      <c r="D150" s="90"/>
      <c r="E150" s="91"/>
      <c r="F150" s="1" t="s">
        <v>42</v>
      </c>
      <c r="G150" s="25" t="s">
        <v>2</v>
      </c>
      <c r="H150" s="6">
        <v>1</v>
      </c>
      <c r="I150" s="92">
        <f>'Sklady Rekapitulace '!$C$26</f>
        <v>0</v>
      </c>
      <c r="J150" s="10">
        <f t="shared" si="24"/>
        <v>0</v>
      </c>
    </row>
    <row r="151" spans="1:10" x14ac:dyDescent="0.2">
      <c r="A151" s="2"/>
      <c r="B151" s="88"/>
      <c r="C151" s="93"/>
      <c r="D151" s="6"/>
      <c r="E151" s="94"/>
      <c r="F151" s="1" t="s">
        <v>39</v>
      </c>
      <c r="G151" s="25" t="s">
        <v>2</v>
      </c>
      <c r="H151" s="6">
        <v>3</v>
      </c>
      <c r="I151" s="92">
        <f>'Sklady Rekapitulace '!$C$27</f>
        <v>0</v>
      </c>
      <c r="J151" s="10">
        <f t="shared" si="24"/>
        <v>0</v>
      </c>
    </row>
    <row r="152" spans="1:10" x14ac:dyDescent="0.2">
      <c r="A152" s="2"/>
      <c r="B152" s="88"/>
      <c r="C152" s="93"/>
      <c r="D152" s="6"/>
      <c r="E152" s="94"/>
      <c r="F152" s="1" t="s">
        <v>24</v>
      </c>
      <c r="G152" s="25" t="s">
        <v>2</v>
      </c>
      <c r="H152" s="6">
        <v>0</v>
      </c>
      <c r="I152" s="92">
        <f>'Sklady Rekapitulace '!$C$28</f>
        <v>0</v>
      </c>
      <c r="J152" s="10">
        <f t="shared" si="24"/>
        <v>0</v>
      </c>
    </row>
    <row r="153" spans="1:10" x14ac:dyDescent="0.2">
      <c r="A153" s="2"/>
      <c r="B153" s="88"/>
      <c r="C153" s="93"/>
      <c r="D153" s="6"/>
      <c r="E153" s="94"/>
      <c r="F153" s="2" t="s">
        <v>15</v>
      </c>
      <c r="G153" s="6" t="s">
        <v>7</v>
      </c>
      <c r="H153" s="6">
        <v>1</v>
      </c>
      <c r="I153" s="92">
        <f>'Sklady Rekapitulace '!$C$29</f>
        <v>0</v>
      </c>
      <c r="J153" s="10">
        <f t="shared" si="24"/>
        <v>0</v>
      </c>
    </row>
    <row r="154" spans="1:10" ht="13.5" thickBot="1" x14ac:dyDescent="0.25">
      <c r="A154" s="95"/>
      <c r="B154" s="96"/>
      <c r="C154" s="97" t="s">
        <v>17</v>
      </c>
      <c r="D154" s="98"/>
      <c r="E154" s="99"/>
      <c r="F154" s="100"/>
      <c r="G154" s="98"/>
      <c r="H154" s="98"/>
      <c r="I154" s="101"/>
      <c r="J154" s="24">
        <f>SUM(J149:J153)</f>
        <v>0</v>
      </c>
    </row>
    <row r="155" spans="1:10" x14ac:dyDescent="0.2">
      <c r="A155" s="2"/>
      <c r="B155" s="88" t="s">
        <v>198</v>
      </c>
      <c r="C155" s="89" t="s">
        <v>199</v>
      </c>
      <c r="D155" s="90">
        <v>2</v>
      </c>
      <c r="E155" s="91">
        <v>44978</v>
      </c>
      <c r="F155" s="1" t="s">
        <v>37</v>
      </c>
      <c r="G155" s="25" t="s">
        <v>7</v>
      </c>
      <c r="H155" s="6">
        <v>1</v>
      </c>
      <c r="I155" s="92">
        <f>'Sklady Rekapitulace '!$C$25</f>
        <v>0</v>
      </c>
      <c r="J155" s="10">
        <f t="shared" ref="J155:J159" si="25">H155*I155</f>
        <v>0</v>
      </c>
    </row>
    <row r="156" spans="1:10" x14ac:dyDescent="0.2">
      <c r="A156" s="2"/>
      <c r="B156" s="88"/>
      <c r="C156" s="89"/>
      <c r="D156" s="90"/>
      <c r="E156" s="91"/>
      <c r="F156" s="1" t="s">
        <v>42</v>
      </c>
      <c r="G156" s="25" t="s">
        <v>2</v>
      </c>
      <c r="H156" s="6">
        <v>3</v>
      </c>
      <c r="I156" s="92">
        <f>'Sklady Rekapitulace '!$C$26</f>
        <v>0</v>
      </c>
      <c r="J156" s="10">
        <f t="shared" si="25"/>
        <v>0</v>
      </c>
    </row>
    <row r="157" spans="1:10" x14ac:dyDescent="0.2">
      <c r="A157" s="2"/>
      <c r="B157" s="88"/>
      <c r="C157" s="93"/>
      <c r="D157" s="6"/>
      <c r="E157" s="94"/>
      <c r="F157" s="1" t="s">
        <v>39</v>
      </c>
      <c r="G157" s="25" t="s">
        <v>2</v>
      </c>
      <c r="H157" s="6">
        <v>94</v>
      </c>
      <c r="I157" s="92">
        <f>'Sklady Rekapitulace '!$C$27</f>
        <v>0</v>
      </c>
      <c r="J157" s="10">
        <f t="shared" si="25"/>
        <v>0</v>
      </c>
    </row>
    <row r="158" spans="1:10" x14ac:dyDescent="0.2">
      <c r="A158" s="2"/>
      <c r="B158" s="88"/>
      <c r="C158" s="93"/>
      <c r="D158" s="6"/>
      <c r="E158" s="94"/>
      <c r="F158" s="1" t="s">
        <v>24</v>
      </c>
      <c r="G158" s="25" t="s">
        <v>2</v>
      </c>
      <c r="H158" s="6">
        <v>24</v>
      </c>
      <c r="I158" s="92">
        <f>'Sklady Rekapitulace '!$C$28</f>
        <v>0</v>
      </c>
      <c r="J158" s="10">
        <f t="shared" si="25"/>
        <v>0</v>
      </c>
    </row>
    <row r="159" spans="1:10" x14ac:dyDescent="0.2">
      <c r="A159" s="2"/>
      <c r="B159" s="88"/>
      <c r="C159" s="93"/>
      <c r="D159" s="6"/>
      <c r="E159" s="94"/>
      <c r="F159" s="2" t="s">
        <v>15</v>
      </c>
      <c r="G159" s="6" t="s">
        <v>7</v>
      </c>
      <c r="H159" s="6">
        <v>1</v>
      </c>
      <c r="I159" s="92">
        <f>'Sklady Rekapitulace '!$C$29</f>
        <v>0</v>
      </c>
      <c r="J159" s="10">
        <f t="shared" si="25"/>
        <v>0</v>
      </c>
    </row>
    <row r="160" spans="1:10" ht="13.5" thickBot="1" x14ac:dyDescent="0.25">
      <c r="A160" s="95"/>
      <c r="B160" s="96"/>
      <c r="C160" s="97" t="s">
        <v>17</v>
      </c>
      <c r="D160" s="98"/>
      <c r="E160" s="99"/>
      <c r="F160" s="100"/>
      <c r="G160" s="98"/>
      <c r="H160" s="98"/>
      <c r="I160" s="101"/>
      <c r="J160" s="24">
        <f>SUM(J155:J159)</f>
        <v>0</v>
      </c>
    </row>
    <row r="161" spans="1:10" x14ac:dyDescent="0.2">
      <c r="A161" s="2"/>
      <c r="B161" s="88" t="s">
        <v>200</v>
      </c>
      <c r="C161" s="89" t="s">
        <v>201</v>
      </c>
      <c r="D161" s="90">
        <v>2</v>
      </c>
      <c r="E161" s="91">
        <v>44889</v>
      </c>
      <c r="F161" s="1" t="s">
        <v>37</v>
      </c>
      <c r="G161" s="25" t="s">
        <v>7</v>
      </c>
      <c r="H161" s="6">
        <v>1</v>
      </c>
      <c r="I161" s="92">
        <f>'Sklady Rekapitulace '!$C$25</f>
        <v>0</v>
      </c>
      <c r="J161" s="10">
        <f t="shared" ref="J161:J165" si="26">H161*I161</f>
        <v>0</v>
      </c>
    </row>
    <row r="162" spans="1:10" x14ac:dyDescent="0.2">
      <c r="A162" s="2"/>
      <c r="B162" s="88"/>
      <c r="C162" s="89"/>
      <c r="D162" s="90"/>
      <c r="E162" s="91"/>
      <c r="F162" s="1" t="s">
        <v>42</v>
      </c>
      <c r="G162" s="25" t="s">
        <v>2</v>
      </c>
      <c r="H162" s="6">
        <v>2</v>
      </c>
      <c r="I162" s="92">
        <f>'Sklady Rekapitulace '!$C$26</f>
        <v>0</v>
      </c>
      <c r="J162" s="10">
        <f t="shared" si="26"/>
        <v>0</v>
      </c>
    </row>
    <row r="163" spans="1:10" x14ac:dyDescent="0.2">
      <c r="A163" s="2"/>
      <c r="B163" s="88"/>
      <c r="C163" s="93"/>
      <c r="D163" s="6"/>
      <c r="E163" s="94"/>
      <c r="F163" s="1" t="s">
        <v>39</v>
      </c>
      <c r="G163" s="25" t="s">
        <v>2</v>
      </c>
      <c r="H163" s="6">
        <v>30</v>
      </c>
      <c r="I163" s="92">
        <f>'Sklady Rekapitulace '!$C$27</f>
        <v>0</v>
      </c>
      <c r="J163" s="10">
        <f t="shared" si="26"/>
        <v>0</v>
      </c>
    </row>
    <row r="164" spans="1:10" x14ac:dyDescent="0.2">
      <c r="A164" s="2"/>
      <c r="B164" s="88"/>
      <c r="C164" s="93"/>
      <c r="D164" s="6"/>
      <c r="E164" s="94"/>
      <c r="F164" s="1" t="s">
        <v>24</v>
      </c>
      <c r="G164" s="25" t="s">
        <v>2</v>
      </c>
      <c r="H164" s="6">
        <v>3</v>
      </c>
      <c r="I164" s="92">
        <f>'Sklady Rekapitulace '!$C$28</f>
        <v>0</v>
      </c>
      <c r="J164" s="10">
        <f t="shared" si="26"/>
        <v>0</v>
      </c>
    </row>
    <row r="165" spans="1:10" x14ac:dyDescent="0.2">
      <c r="A165" s="2"/>
      <c r="B165" s="88"/>
      <c r="C165" s="93"/>
      <c r="D165" s="6"/>
      <c r="E165" s="94"/>
      <c r="F165" s="2" t="s">
        <v>15</v>
      </c>
      <c r="G165" s="6" t="s">
        <v>7</v>
      </c>
      <c r="H165" s="6">
        <v>1</v>
      </c>
      <c r="I165" s="92">
        <f>'Sklady Rekapitulace '!$C$29</f>
        <v>0</v>
      </c>
      <c r="J165" s="10">
        <f t="shared" si="26"/>
        <v>0</v>
      </c>
    </row>
    <row r="166" spans="1:10" ht="13.5" thickBot="1" x14ac:dyDescent="0.25">
      <c r="A166" s="95"/>
      <c r="B166" s="96"/>
      <c r="C166" s="97" t="s">
        <v>17</v>
      </c>
      <c r="D166" s="98"/>
      <c r="E166" s="99"/>
      <c r="F166" s="100"/>
      <c r="G166" s="98"/>
      <c r="H166" s="98"/>
      <c r="I166" s="101"/>
      <c r="J166" s="24">
        <f>SUM(J161:J165)</f>
        <v>0</v>
      </c>
    </row>
    <row r="167" spans="1:10" x14ac:dyDescent="0.2">
      <c r="A167" s="2"/>
      <c r="B167" s="88" t="s">
        <v>202</v>
      </c>
      <c r="C167" s="89" t="s">
        <v>203</v>
      </c>
      <c r="D167" s="90">
        <v>2</v>
      </c>
      <c r="E167" s="91">
        <v>44888</v>
      </c>
      <c r="F167" s="1" t="s">
        <v>37</v>
      </c>
      <c r="G167" s="25" t="s">
        <v>7</v>
      </c>
      <c r="H167" s="6">
        <v>1</v>
      </c>
      <c r="I167" s="92">
        <f>'Sklady Rekapitulace '!$C$25</f>
        <v>0</v>
      </c>
      <c r="J167" s="10">
        <f t="shared" ref="J167:J171" si="27">H167*I167</f>
        <v>0</v>
      </c>
    </row>
    <row r="168" spans="1:10" x14ac:dyDescent="0.2">
      <c r="A168" s="2"/>
      <c r="B168" s="88"/>
      <c r="C168" s="89"/>
      <c r="D168" s="90"/>
      <c r="E168" s="91"/>
      <c r="F168" s="1" t="s">
        <v>42</v>
      </c>
      <c r="G168" s="25" t="s">
        <v>2</v>
      </c>
      <c r="H168" s="6">
        <v>1</v>
      </c>
      <c r="I168" s="92">
        <f>'Sklady Rekapitulace '!$C$26</f>
        <v>0</v>
      </c>
      <c r="J168" s="10">
        <f t="shared" si="27"/>
        <v>0</v>
      </c>
    </row>
    <row r="169" spans="1:10" x14ac:dyDescent="0.2">
      <c r="A169" s="2"/>
      <c r="B169" s="88"/>
      <c r="C169" s="93"/>
      <c r="D169" s="6"/>
      <c r="E169" s="94"/>
      <c r="F169" s="1" t="s">
        <v>39</v>
      </c>
      <c r="G169" s="25" t="s">
        <v>2</v>
      </c>
      <c r="H169" s="6">
        <v>89</v>
      </c>
      <c r="I169" s="92">
        <f>'Sklady Rekapitulace '!$C$27</f>
        <v>0</v>
      </c>
      <c r="J169" s="10">
        <f t="shared" si="27"/>
        <v>0</v>
      </c>
    </row>
    <row r="170" spans="1:10" x14ac:dyDescent="0.2">
      <c r="A170" s="2"/>
      <c r="B170" s="88"/>
      <c r="C170" s="93"/>
      <c r="D170" s="6"/>
      <c r="E170" s="94"/>
      <c r="F170" s="1" t="s">
        <v>24</v>
      </c>
      <c r="G170" s="25" t="s">
        <v>2</v>
      </c>
      <c r="H170" s="6">
        <v>19</v>
      </c>
      <c r="I170" s="92">
        <f>'Sklady Rekapitulace '!$C$28</f>
        <v>0</v>
      </c>
      <c r="J170" s="10">
        <f t="shared" si="27"/>
        <v>0</v>
      </c>
    </row>
    <row r="171" spans="1:10" x14ac:dyDescent="0.2">
      <c r="A171" s="2"/>
      <c r="B171" s="88"/>
      <c r="C171" s="93"/>
      <c r="D171" s="6"/>
      <c r="E171" s="94"/>
      <c r="F171" s="2" t="s">
        <v>15</v>
      </c>
      <c r="G171" s="6" t="s">
        <v>7</v>
      </c>
      <c r="H171" s="6">
        <v>1</v>
      </c>
      <c r="I171" s="92">
        <f>'Sklady Rekapitulace '!$C$29</f>
        <v>0</v>
      </c>
      <c r="J171" s="10">
        <f t="shared" si="27"/>
        <v>0</v>
      </c>
    </row>
    <row r="172" spans="1:10" ht="13.5" thickBot="1" x14ac:dyDescent="0.25">
      <c r="A172" s="95"/>
      <c r="B172" s="96"/>
      <c r="C172" s="97" t="s">
        <v>17</v>
      </c>
      <c r="D172" s="98"/>
      <c r="E172" s="99"/>
      <c r="F172" s="100"/>
      <c r="G172" s="98"/>
      <c r="H172" s="98"/>
      <c r="I172" s="101"/>
      <c r="J172" s="24">
        <f>SUM(J167:J171)</f>
        <v>0</v>
      </c>
    </row>
  </sheetData>
  <sheetProtection algorithmName="SHA-512" hashValue="841f3vF3EwfCq9NvDbMh8wACQss5A+CtEctwwMtB3Sf1umJIUR14oXoqCXk5R8yZfV6OhDF1su4funRWp//BDw==" saltValue="0wUWp27cMbpu36FuQhYh9g==" spinCount="100000" sheet="1" objects="1" scenarios="1" selectLockedCells="1" selectUnlockedCells="1"/>
  <autoFilter ref="A4:J172" xr:uid="{00000000-0001-0000-0200-000000000000}"/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DF477-8491-4C6D-A291-F65CDABD19A8}">
  <sheetPr>
    <pageSetUpPr fitToPage="1"/>
  </sheetPr>
  <dimension ref="A1:J60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204</v>
      </c>
    </row>
    <row r="3" spans="1:10" ht="7.15" customHeight="1" x14ac:dyDescent="0.2"/>
    <row r="4" spans="1:10" ht="28.9" customHeight="1" thickBot="1" x14ac:dyDescent="0.25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103"/>
      <c r="B5" s="104" t="s">
        <v>119</v>
      </c>
      <c r="C5" s="105" t="s">
        <v>205</v>
      </c>
      <c r="D5" s="106">
        <v>5</v>
      </c>
      <c r="E5" s="107">
        <v>44029</v>
      </c>
      <c r="F5" s="103" t="s">
        <v>13</v>
      </c>
      <c r="G5" s="106" t="s">
        <v>7</v>
      </c>
      <c r="H5" s="106">
        <v>1</v>
      </c>
      <c r="I5" s="111">
        <f>'Sklady Rekapitulace '!$C$32</f>
        <v>0</v>
      </c>
      <c r="J5" s="109">
        <f>H5*I5</f>
        <v>0</v>
      </c>
    </row>
    <row r="6" spans="1:10" x14ac:dyDescent="0.2">
      <c r="A6" s="2"/>
      <c r="B6" s="88"/>
      <c r="C6" s="93"/>
      <c r="D6" s="6"/>
      <c r="E6" s="94"/>
      <c r="F6" s="2" t="s">
        <v>16</v>
      </c>
      <c r="G6" s="6" t="s">
        <v>2</v>
      </c>
      <c r="H6" s="6">
        <v>6</v>
      </c>
      <c r="I6" s="112">
        <f>'Sklady Rekapitulace '!$C$33</f>
        <v>0</v>
      </c>
      <c r="J6" s="10">
        <f t="shared" ref="J6:J7" si="0">H6*I6</f>
        <v>0</v>
      </c>
    </row>
    <row r="7" spans="1:10" x14ac:dyDescent="0.2">
      <c r="A7" s="2"/>
      <c r="B7" s="88"/>
      <c r="C7" s="93"/>
      <c r="D7" s="6"/>
      <c r="E7" s="94"/>
      <c r="F7" s="2" t="s">
        <v>14</v>
      </c>
      <c r="G7" s="6" t="s">
        <v>7</v>
      </c>
      <c r="H7" s="6">
        <v>1</v>
      </c>
      <c r="I7" s="92">
        <f>'Sklady Rekapitulace '!$C$34</f>
        <v>0</v>
      </c>
      <c r="J7" s="10">
        <f t="shared" si="0"/>
        <v>0</v>
      </c>
    </row>
    <row r="8" spans="1:10" ht="13.5" thickBot="1" x14ac:dyDescent="0.25">
      <c r="A8" s="95"/>
      <c r="B8" s="96"/>
      <c r="C8" s="97" t="s">
        <v>206</v>
      </c>
      <c r="D8" s="98"/>
      <c r="E8" s="99"/>
      <c r="F8" s="100"/>
      <c r="G8" s="98"/>
      <c r="H8" s="98"/>
      <c r="I8" s="101"/>
      <c r="J8" s="24">
        <f>SUM(J5:J7)</f>
        <v>0</v>
      </c>
    </row>
    <row r="9" spans="1:10" x14ac:dyDescent="0.2">
      <c r="A9" s="2"/>
      <c r="B9" s="110" t="s">
        <v>123</v>
      </c>
      <c r="C9" s="89" t="s">
        <v>207</v>
      </c>
      <c r="D9" s="6">
        <v>5</v>
      </c>
      <c r="E9" s="94">
        <v>43389</v>
      </c>
      <c r="F9" s="2" t="s">
        <v>13</v>
      </c>
      <c r="G9" s="6" t="s">
        <v>7</v>
      </c>
      <c r="H9" s="6">
        <v>1</v>
      </c>
      <c r="I9" s="111">
        <f>'Sklady Rekapitulace '!$C$32</f>
        <v>0</v>
      </c>
      <c r="J9" s="10">
        <f>H9*I9</f>
        <v>0</v>
      </c>
    </row>
    <row r="10" spans="1:10" x14ac:dyDescent="0.2">
      <c r="A10" s="2"/>
      <c r="B10" s="88"/>
      <c r="C10" s="93"/>
      <c r="D10" s="6"/>
      <c r="E10" s="94"/>
      <c r="F10" s="2" t="s">
        <v>16</v>
      </c>
      <c r="G10" s="6" t="s">
        <v>2</v>
      </c>
      <c r="H10" s="6">
        <v>8</v>
      </c>
      <c r="I10" s="112">
        <f>'Sklady Rekapitulace '!$C$33</f>
        <v>0</v>
      </c>
      <c r="J10" s="10">
        <f t="shared" ref="J10:J11" si="1">H10*I10</f>
        <v>0</v>
      </c>
    </row>
    <row r="11" spans="1:10" x14ac:dyDescent="0.2">
      <c r="A11" s="2"/>
      <c r="B11" s="88"/>
      <c r="C11" s="93"/>
      <c r="D11" s="6"/>
      <c r="E11" s="94"/>
      <c r="F11" s="2" t="s">
        <v>14</v>
      </c>
      <c r="G11" s="6" t="s">
        <v>7</v>
      </c>
      <c r="H11" s="6">
        <v>1</v>
      </c>
      <c r="I11" s="92">
        <f>'Sklady Rekapitulace '!$C$34</f>
        <v>0</v>
      </c>
      <c r="J11" s="10">
        <f t="shared" si="1"/>
        <v>0</v>
      </c>
    </row>
    <row r="12" spans="1:10" ht="13.5" thickBot="1" x14ac:dyDescent="0.25">
      <c r="A12" s="95"/>
      <c r="B12" s="96"/>
      <c r="C12" s="97" t="s">
        <v>206</v>
      </c>
      <c r="D12" s="98"/>
      <c r="E12" s="99"/>
      <c r="F12" s="100"/>
      <c r="G12" s="98"/>
      <c r="H12" s="98"/>
      <c r="I12" s="101"/>
      <c r="J12" s="24">
        <f>SUM(J9:J11)</f>
        <v>0</v>
      </c>
    </row>
    <row r="13" spans="1:10" x14ac:dyDescent="0.2">
      <c r="A13" s="103"/>
      <c r="B13" s="104" t="s">
        <v>131</v>
      </c>
      <c r="C13" s="105" t="s">
        <v>208</v>
      </c>
      <c r="D13" s="106">
        <v>5</v>
      </c>
      <c r="E13" s="107">
        <v>45097</v>
      </c>
      <c r="F13" s="103" t="s">
        <v>13</v>
      </c>
      <c r="G13" s="106" t="s">
        <v>7</v>
      </c>
      <c r="H13" s="106">
        <v>1</v>
      </c>
      <c r="I13" s="111">
        <f>'Sklady Rekapitulace '!$C$32</f>
        <v>0</v>
      </c>
      <c r="J13" s="109">
        <f>H13*I13</f>
        <v>0</v>
      </c>
    </row>
    <row r="14" spans="1:10" x14ac:dyDescent="0.2">
      <c r="A14" s="2"/>
      <c r="B14" s="88"/>
      <c r="C14" s="93"/>
      <c r="D14" s="6"/>
      <c r="E14" s="94"/>
      <c r="F14" s="2" t="s">
        <v>16</v>
      </c>
      <c r="G14" s="6" t="s">
        <v>2</v>
      </c>
      <c r="H14" s="6">
        <v>4</v>
      </c>
      <c r="I14" s="112">
        <f>'Sklady Rekapitulace '!$C$33</f>
        <v>0</v>
      </c>
      <c r="J14" s="10">
        <f t="shared" ref="J14:J15" si="2">H14*I14</f>
        <v>0</v>
      </c>
    </row>
    <row r="15" spans="1:10" x14ac:dyDescent="0.2">
      <c r="A15" s="2"/>
      <c r="B15" s="88"/>
      <c r="C15" s="93"/>
      <c r="D15" s="6"/>
      <c r="E15" s="94"/>
      <c r="F15" s="2" t="s">
        <v>14</v>
      </c>
      <c r="G15" s="6" t="s">
        <v>7</v>
      </c>
      <c r="H15" s="6">
        <v>1</v>
      </c>
      <c r="I15" s="92">
        <f>'Sklady Rekapitulace '!$C$34</f>
        <v>0</v>
      </c>
      <c r="J15" s="10">
        <f t="shared" si="2"/>
        <v>0</v>
      </c>
    </row>
    <row r="16" spans="1:10" ht="13.5" thickBot="1" x14ac:dyDescent="0.25">
      <c r="A16" s="95"/>
      <c r="B16" s="96"/>
      <c r="C16" s="97" t="s">
        <v>206</v>
      </c>
      <c r="D16" s="98"/>
      <c r="E16" s="99"/>
      <c r="F16" s="100"/>
      <c r="G16" s="98"/>
      <c r="H16" s="98"/>
      <c r="I16" s="101"/>
      <c r="J16" s="24">
        <f>SUM(J13:J15)</f>
        <v>0</v>
      </c>
    </row>
    <row r="17" spans="1:10" x14ac:dyDescent="0.2">
      <c r="A17" s="2"/>
      <c r="B17" s="110" t="s">
        <v>209</v>
      </c>
      <c r="C17" s="89" t="s">
        <v>210</v>
      </c>
      <c r="D17" s="6">
        <v>5</v>
      </c>
      <c r="E17" s="94">
        <v>45097</v>
      </c>
      <c r="F17" s="2" t="s">
        <v>13</v>
      </c>
      <c r="G17" s="6" t="s">
        <v>7</v>
      </c>
      <c r="H17" s="6">
        <v>1</v>
      </c>
      <c r="I17" s="111">
        <f>'Sklady Rekapitulace '!$C$32</f>
        <v>0</v>
      </c>
      <c r="J17" s="10">
        <f>H17*I17</f>
        <v>0</v>
      </c>
    </row>
    <row r="18" spans="1:10" x14ac:dyDescent="0.2">
      <c r="A18" s="2"/>
      <c r="B18" s="88"/>
      <c r="C18" s="93"/>
      <c r="D18" s="6"/>
      <c r="E18" s="94"/>
      <c r="F18" s="2" t="s">
        <v>16</v>
      </c>
      <c r="G18" s="6" t="s">
        <v>2</v>
      </c>
      <c r="H18" s="6">
        <v>4</v>
      </c>
      <c r="I18" s="112">
        <f>'Sklady Rekapitulace '!$C$33</f>
        <v>0</v>
      </c>
      <c r="J18" s="10">
        <f t="shared" ref="J18:J19" si="3">H18*I18</f>
        <v>0</v>
      </c>
    </row>
    <row r="19" spans="1:10" x14ac:dyDescent="0.2">
      <c r="A19" s="2"/>
      <c r="B19" s="88"/>
      <c r="C19" s="93"/>
      <c r="D19" s="6"/>
      <c r="E19" s="94"/>
      <c r="F19" s="2" t="s">
        <v>14</v>
      </c>
      <c r="G19" s="6" t="s">
        <v>7</v>
      </c>
      <c r="H19" s="6">
        <v>1</v>
      </c>
      <c r="I19" s="92">
        <f>'Sklady Rekapitulace '!$C$34</f>
        <v>0</v>
      </c>
      <c r="J19" s="10">
        <f t="shared" si="3"/>
        <v>0</v>
      </c>
    </row>
    <row r="20" spans="1:10" ht="13.5" thickBot="1" x14ac:dyDescent="0.25">
      <c r="A20" s="95"/>
      <c r="B20" s="96"/>
      <c r="C20" s="97" t="s">
        <v>206</v>
      </c>
      <c r="D20" s="98"/>
      <c r="E20" s="99"/>
      <c r="F20" s="100"/>
      <c r="G20" s="98"/>
      <c r="H20" s="98"/>
      <c r="I20" s="101"/>
      <c r="J20" s="24">
        <f>SUM(J17:J19)</f>
        <v>0</v>
      </c>
    </row>
    <row r="21" spans="1:10" x14ac:dyDescent="0.2">
      <c r="A21" s="103"/>
      <c r="B21" s="104" t="s">
        <v>211</v>
      </c>
      <c r="C21" s="105" t="s">
        <v>212</v>
      </c>
      <c r="D21" s="106">
        <v>5</v>
      </c>
      <c r="E21" s="107">
        <v>43550</v>
      </c>
      <c r="F21" s="103" t="s">
        <v>13</v>
      </c>
      <c r="G21" s="106" t="s">
        <v>7</v>
      </c>
      <c r="H21" s="106">
        <v>1</v>
      </c>
      <c r="I21" s="111">
        <f>'Sklady Rekapitulace '!$C$32</f>
        <v>0</v>
      </c>
      <c r="J21" s="109">
        <f>H21*I21</f>
        <v>0</v>
      </c>
    </row>
    <row r="22" spans="1:10" x14ac:dyDescent="0.2">
      <c r="A22" s="2"/>
      <c r="B22" s="88"/>
      <c r="C22" s="93"/>
      <c r="D22" s="6"/>
      <c r="E22" s="94"/>
      <c r="F22" s="2" t="s">
        <v>16</v>
      </c>
      <c r="G22" s="6" t="s">
        <v>2</v>
      </c>
      <c r="H22" s="6">
        <v>4</v>
      </c>
      <c r="I22" s="112">
        <f>'Sklady Rekapitulace '!$C$33</f>
        <v>0</v>
      </c>
      <c r="J22" s="10">
        <f t="shared" ref="J22:J23" si="4">H22*I22</f>
        <v>0</v>
      </c>
    </row>
    <row r="23" spans="1:10" x14ac:dyDescent="0.2">
      <c r="A23" s="2"/>
      <c r="B23" s="88"/>
      <c r="C23" s="93"/>
      <c r="D23" s="6"/>
      <c r="E23" s="94"/>
      <c r="F23" s="2" t="s">
        <v>14</v>
      </c>
      <c r="G23" s="6" t="s">
        <v>7</v>
      </c>
      <c r="H23" s="6">
        <v>1</v>
      </c>
      <c r="I23" s="92">
        <f>'Sklady Rekapitulace '!$C$34</f>
        <v>0</v>
      </c>
      <c r="J23" s="10">
        <f t="shared" si="4"/>
        <v>0</v>
      </c>
    </row>
    <row r="24" spans="1:10" ht="13.5" thickBot="1" x14ac:dyDescent="0.25">
      <c r="A24" s="95"/>
      <c r="B24" s="96"/>
      <c r="C24" s="97" t="s">
        <v>206</v>
      </c>
      <c r="D24" s="98"/>
      <c r="E24" s="99"/>
      <c r="F24" s="100"/>
      <c r="G24" s="98"/>
      <c r="H24" s="98"/>
      <c r="I24" s="101"/>
      <c r="J24" s="24">
        <f>SUM(J21:J23)</f>
        <v>0</v>
      </c>
    </row>
    <row r="25" spans="1:10" x14ac:dyDescent="0.2">
      <c r="A25" s="2"/>
      <c r="B25" s="110" t="s">
        <v>213</v>
      </c>
      <c r="C25" s="89" t="s">
        <v>214</v>
      </c>
      <c r="D25" s="6">
        <v>5</v>
      </c>
      <c r="E25" s="94">
        <v>43550</v>
      </c>
      <c r="F25" s="2" t="s">
        <v>13</v>
      </c>
      <c r="G25" s="6" t="s">
        <v>7</v>
      </c>
      <c r="H25" s="6">
        <v>1</v>
      </c>
      <c r="I25" s="111">
        <f>'Sklady Rekapitulace '!$C$32</f>
        <v>0</v>
      </c>
      <c r="J25" s="10">
        <f>H25*I25</f>
        <v>0</v>
      </c>
    </row>
    <row r="26" spans="1:10" x14ac:dyDescent="0.2">
      <c r="A26" s="2"/>
      <c r="B26" s="88"/>
      <c r="C26" s="93"/>
      <c r="D26" s="6"/>
      <c r="E26" s="94"/>
      <c r="F26" s="2" t="s">
        <v>16</v>
      </c>
      <c r="G26" s="6" t="s">
        <v>2</v>
      </c>
      <c r="H26" s="6">
        <v>2</v>
      </c>
      <c r="I26" s="112">
        <f>'Sklady Rekapitulace '!$C$33</f>
        <v>0</v>
      </c>
      <c r="J26" s="10">
        <f t="shared" ref="J26:J27" si="5">H26*I26</f>
        <v>0</v>
      </c>
    </row>
    <row r="27" spans="1:10" x14ac:dyDescent="0.2">
      <c r="A27" s="2"/>
      <c r="B27" s="88"/>
      <c r="C27" s="93"/>
      <c r="D27" s="6"/>
      <c r="E27" s="94"/>
      <c r="F27" s="2" t="s">
        <v>14</v>
      </c>
      <c r="G27" s="6" t="s">
        <v>7</v>
      </c>
      <c r="H27" s="6">
        <v>1</v>
      </c>
      <c r="I27" s="92">
        <f>'Sklady Rekapitulace '!$C$34</f>
        <v>0</v>
      </c>
      <c r="J27" s="10">
        <f t="shared" si="5"/>
        <v>0</v>
      </c>
    </row>
    <row r="28" spans="1:10" ht="13.5" thickBot="1" x14ac:dyDescent="0.25">
      <c r="A28" s="95"/>
      <c r="B28" s="96"/>
      <c r="C28" s="97" t="s">
        <v>206</v>
      </c>
      <c r="D28" s="98"/>
      <c r="E28" s="99"/>
      <c r="F28" s="100"/>
      <c r="G28" s="98"/>
      <c r="H28" s="98"/>
      <c r="I28" s="101"/>
      <c r="J28" s="24">
        <f>SUM(J25:J27)</f>
        <v>0</v>
      </c>
    </row>
    <row r="29" spans="1:10" x14ac:dyDescent="0.2">
      <c r="A29" s="103"/>
      <c r="B29" s="110" t="s">
        <v>134</v>
      </c>
      <c r="C29" s="89" t="s">
        <v>215</v>
      </c>
      <c r="D29" s="106">
        <v>5</v>
      </c>
      <c r="E29" s="107">
        <v>44489</v>
      </c>
      <c r="F29" s="103" t="s">
        <v>13</v>
      </c>
      <c r="G29" s="106" t="s">
        <v>7</v>
      </c>
      <c r="H29" s="106">
        <v>1</v>
      </c>
      <c r="I29" s="111">
        <f>'Sklady Rekapitulace '!$C$32</f>
        <v>0</v>
      </c>
      <c r="J29" s="109">
        <f>H29*I29</f>
        <v>0</v>
      </c>
    </row>
    <row r="30" spans="1:10" x14ac:dyDescent="0.2">
      <c r="A30" s="2"/>
      <c r="B30" s="88"/>
      <c r="C30" s="93"/>
      <c r="D30" s="6"/>
      <c r="E30" s="94"/>
      <c r="F30" s="2" t="s">
        <v>16</v>
      </c>
      <c r="G30" s="6" t="s">
        <v>2</v>
      </c>
      <c r="H30" s="6">
        <v>4</v>
      </c>
      <c r="I30" s="112">
        <f>'Sklady Rekapitulace '!$C$33</f>
        <v>0</v>
      </c>
      <c r="J30" s="10">
        <f t="shared" ref="J30:J31" si="6">H30*I30</f>
        <v>0</v>
      </c>
    </row>
    <row r="31" spans="1:10" x14ac:dyDescent="0.2">
      <c r="A31" s="2"/>
      <c r="B31" s="88"/>
      <c r="C31" s="93"/>
      <c r="D31" s="6"/>
      <c r="E31" s="94"/>
      <c r="F31" s="2" t="s">
        <v>14</v>
      </c>
      <c r="G31" s="6" t="s">
        <v>7</v>
      </c>
      <c r="H31" s="6">
        <v>1</v>
      </c>
      <c r="I31" s="92">
        <f>'Sklady Rekapitulace '!$C$34</f>
        <v>0</v>
      </c>
      <c r="J31" s="10">
        <f t="shared" si="6"/>
        <v>0</v>
      </c>
    </row>
    <row r="32" spans="1:10" ht="13.5" thickBot="1" x14ac:dyDescent="0.25">
      <c r="A32" s="95"/>
      <c r="B32" s="96"/>
      <c r="C32" s="97" t="s">
        <v>206</v>
      </c>
      <c r="D32" s="98"/>
      <c r="E32" s="99"/>
      <c r="F32" s="100"/>
      <c r="G32" s="98"/>
      <c r="H32" s="98"/>
      <c r="I32" s="101"/>
      <c r="J32" s="24">
        <f>SUM(J29:J31)</f>
        <v>0</v>
      </c>
    </row>
    <row r="33" spans="1:10" x14ac:dyDescent="0.2">
      <c r="A33" s="2"/>
      <c r="B33" s="110" t="s">
        <v>135</v>
      </c>
      <c r="C33" s="89" t="s">
        <v>216</v>
      </c>
      <c r="D33" s="106">
        <v>5</v>
      </c>
      <c r="E33" s="107">
        <v>44489</v>
      </c>
      <c r="F33" s="2" t="s">
        <v>13</v>
      </c>
      <c r="G33" s="6" t="s">
        <v>7</v>
      </c>
      <c r="H33" s="6">
        <v>1</v>
      </c>
      <c r="I33" s="111">
        <f>'Sklady Rekapitulace '!$C$32</f>
        <v>0</v>
      </c>
      <c r="J33" s="10">
        <f>H33*I33</f>
        <v>0</v>
      </c>
    </row>
    <row r="34" spans="1:10" x14ac:dyDescent="0.2">
      <c r="A34" s="2"/>
      <c r="B34" s="88"/>
      <c r="C34" s="93"/>
      <c r="D34" s="6"/>
      <c r="E34" s="94"/>
      <c r="F34" s="2" t="s">
        <v>16</v>
      </c>
      <c r="G34" s="6" t="s">
        <v>2</v>
      </c>
      <c r="H34" s="6">
        <v>4</v>
      </c>
      <c r="I34" s="112">
        <f>'Sklady Rekapitulace '!$C$33</f>
        <v>0</v>
      </c>
      <c r="J34" s="10">
        <f t="shared" ref="J34:J35" si="7">H34*I34</f>
        <v>0</v>
      </c>
    </row>
    <row r="35" spans="1:10" x14ac:dyDescent="0.2">
      <c r="A35" s="2"/>
      <c r="B35" s="88"/>
      <c r="C35" s="93"/>
      <c r="D35" s="6"/>
      <c r="E35" s="94"/>
      <c r="F35" s="2" t="s">
        <v>14</v>
      </c>
      <c r="G35" s="6" t="s">
        <v>7</v>
      </c>
      <c r="H35" s="6">
        <v>1</v>
      </c>
      <c r="I35" s="92">
        <f>'Sklady Rekapitulace '!$C$34</f>
        <v>0</v>
      </c>
      <c r="J35" s="10">
        <f t="shared" si="7"/>
        <v>0</v>
      </c>
    </row>
    <row r="36" spans="1:10" ht="13.5" thickBot="1" x14ac:dyDescent="0.25">
      <c r="A36" s="95"/>
      <c r="B36" s="96"/>
      <c r="C36" s="97" t="s">
        <v>206</v>
      </c>
      <c r="D36" s="98"/>
      <c r="E36" s="99"/>
      <c r="F36" s="100"/>
      <c r="G36" s="98"/>
      <c r="H36" s="98"/>
      <c r="I36" s="101"/>
      <c r="J36" s="24">
        <f>SUM(J33:J35)</f>
        <v>0</v>
      </c>
    </row>
    <row r="37" spans="1:10" x14ac:dyDescent="0.2">
      <c r="A37" s="103"/>
      <c r="B37" s="104" t="s">
        <v>138</v>
      </c>
      <c r="C37" s="105" t="s">
        <v>217</v>
      </c>
      <c r="D37" s="106">
        <v>5</v>
      </c>
      <c r="E37" s="107">
        <v>45089</v>
      </c>
      <c r="F37" s="103" t="s">
        <v>13</v>
      </c>
      <c r="G37" s="106" t="s">
        <v>7</v>
      </c>
      <c r="H37" s="106">
        <v>1</v>
      </c>
      <c r="I37" s="111">
        <f>'Sklady Rekapitulace '!$C$32</f>
        <v>0</v>
      </c>
      <c r="J37" s="109">
        <f>H37*I37</f>
        <v>0</v>
      </c>
    </row>
    <row r="38" spans="1:10" x14ac:dyDescent="0.2">
      <c r="A38" s="2"/>
      <c r="B38" s="88"/>
      <c r="C38" s="93"/>
      <c r="D38" s="6"/>
      <c r="E38" s="94"/>
      <c r="F38" s="2" t="s">
        <v>16</v>
      </c>
      <c r="G38" s="6" t="s">
        <v>2</v>
      </c>
      <c r="H38" s="6">
        <v>6</v>
      </c>
      <c r="I38" s="112">
        <f>'Sklady Rekapitulace '!$C$33</f>
        <v>0</v>
      </c>
      <c r="J38" s="10">
        <f t="shared" ref="J38:J39" si="8">H38*I38</f>
        <v>0</v>
      </c>
    </row>
    <row r="39" spans="1:10" x14ac:dyDescent="0.2">
      <c r="A39" s="2"/>
      <c r="B39" s="88"/>
      <c r="C39" s="93"/>
      <c r="D39" s="6"/>
      <c r="E39" s="94"/>
      <c r="F39" s="2" t="s">
        <v>14</v>
      </c>
      <c r="G39" s="6" t="s">
        <v>7</v>
      </c>
      <c r="H39" s="6">
        <v>1</v>
      </c>
      <c r="I39" s="92">
        <f>'Sklady Rekapitulace '!$C$34</f>
        <v>0</v>
      </c>
      <c r="J39" s="10">
        <f t="shared" si="8"/>
        <v>0</v>
      </c>
    </row>
    <row r="40" spans="1:10" ht="13.5" thickBot="1" x14ac:dyDescent="0.25">
      <c r="A40" s="95"/>
      <c r="B40" s="96"/>
      <c r="C40" s="97" t="s">
        <v>206</v>
      </c>
      <c r="D40" s="98"/>
      <c r="E40" s="99"/>
      <c r="F40" s="100"/>
      <c r="G40" s="98"/>
      <c r="H40" s="98"/>
      <c r="I40" s="101"/>
      <c r="J40" s="24">
        <f>SUM(J37:J39)</f>
        <v>0</v>
      </c>
    </row>
    <row r="41" spans="1:10" x14ac:dyDescent="0.2">
      <c r="A41" s="2"/>
      <c r="B41" s="110" t="s">
        <v>184</v>
      </c>
      <c r="C41" s="89" t="s">
        <v>218</v>
      </c>
      <c r="D41" s="6">
        <v>5</v>
      </c>
      <c r="E41" s="94">
        <v>45092</v>
      </c>
      <c r="F41" s="2" t="s">
        <v>13</v>
      </c>
      <c r="G41" s="6" t="s">
        <v>7</v>
      </c>
      <c r="H41" s="6">
        <v>1</v>
      </c>
      <c r="I41" s="111">
        <f>'Sklady Rekapitulace '!$C$32</f>
        <v>0</v>
      </c>
      <c r="J41" s="10">
        <f>H41*I41</f>
        <v>0</v>
      </c>
    </row>
    <row r="42" spans="1:10" x14ac:dyDescent="0.2">
      <c r="A42" s="2"/>
      <c r="B42" s="88"/>
      <c r="C42" s="93"/>
      <c r="D42" s="6"/>
      <c r="E42" s="94"/>
      <c r="F42" s="2" t="s">
        <v>16</v>
      </c>
      <c r="G42" s="6" t="s">
        <v>2</v>
      </c>
      <c r="H42" s="6">
        <v>5</v>
      </c>
      <c r="I42" s="112">
        <f>'Sklady Rekapitulace '!$C$33</f>
        <v>0</v>
      </c>
      <c r="J42" s="10">
        <f t="shared" ref="J42:J43" si="9">H42*I42</f>
        <v>0</v>
      </c>
    </row>
    <row r="43" spans="1:10" x14ac:dyDescent="0.2">
      <c r="A43" s="2"/>
      <c r="B43" s="88"/>
      <c r="C43" s="93"/>
      <c r="D43" s="6"/>
      <c r="E43" s="94"/>
      <c r="F43" s="2" t="s">
        <v>14</v>
      </c>
      <c r="G43" s="6" t="s">
        <v>7</v>
      </c>
      <c r="H43" s="6">
        <v>1</v>
      </c>
      <c r="I43" s="92">
        <f>'Sklady Rekapitulace '!$C$34</f>
        <v>0</v>
      </c>
      <c r="J43" s="10">
        <f t="shared" si="9"/>
        <v>0</v>
      </c>
    </row>
    <row r="44" spans="1:10" ht="13.5" thickBot="1" x14ac:dyDescent="0.25">
      <c r="A44" s="95"/>
      <c r="B44" s="96"/>
      <c r="C44" s="97" t="s">
        <v>206</v>
      </c>
      <c r="D44" s="98"/>
      <c r="E44" s="99"/>
      <c r="F44" s="100"/>
      <c r="G44" s="98"/>
      <c r="H44" s="98"/>
      <c r="I44" s="101"/>
      <c r="J44" s="24">
        <f>SUM(J41:J43)</f>
        <v>0</v>
      </c>
    </row>
    <row r="45" spans="1:10" x14ac:dyDescent="0.2">
      <c r="A45" s="103"/>
      <c r="B45" s="104" t="s">
        <v>219</v>
      </c>
      <c r="C45" s="105" t="s">
        <v>220</v>
      </c>
      <c r="D45" s="106">
        <v>4</v>
      </c>
      <c r="E45" s="107">
        <v>45027</v>
      </c>
      <c r="F45" s="103" t="s">
        <v>13</v>
      </c>
      <c r="G45" s="106" t="s">
        <v>7</v>
      </c>
      <c r="H45" s="106">
        <v>1</v>
      </c>
      <c r="I45" s="111">
        <f>'Sklady Rekapitulace '!$C$32</f>
        <v>0</v>
      </c>
      <c r="J45" s="109">
        <f>H45*I45</f>
        <v>0</v>
      </c>
    </row>
    <row r="46" spans="1:10" x14ac:dyDescent="0.2">
      <c r="A46" s="2"/>
      <c r="B46" s="88"/>
      <c r="C46" s="93" t="s">
        <v>221</v>
      </c>
      <c r="D46" s="6"/>
      <c r="E46" s="94"/>
      <c r="F46" s="2" t="s">
        <v>16</v>
      </c>
      <c r="G46" s="6" t="s">
        <v>2</v>
      </c>
      <c r="H46" s="6">
        <v>9</v>
      </c>
      <c r="I46" s="112">
        <f>'Sklady Rekapitulace '!$C$33</f>
        <v>0</v>
      </c>
      <c r="J46" s="10">
        <f t="shared" ref="J46:J47" si="10">H46*I46</f>
        <v>0</v>
      </c>
    </row>
    <row r="47" spans="1:10" x14ac:dyDescent="0.2">
      <c r="A47" s="2"/>
      <c r="B47" s="88"/>
      <c r="C47" s="93"/>
      <c r="D47" s="6"/>
      <c r="E47" s="94"/>
      <c r="F47" s="2" t="s">
        <v>14</v>
      </c>
      <c r="G47" s="6" t="s">
        <v>7</v>
      </c>
      <c r="H47" s="6">
        <v>1</v>
      </c>
      <c r="I47" s="92">
        <f>'Sklady Rekapitulace '!$C$34</f>
        <v>0</v>
      </c>
      <c r="J47" s="10">
        <f t="shared" si="10"/>
        <v>0</v>
      </c>
    </row>
    <row r="48" spans="1:10" ht="13.5" thickBot="1" x14ac:dyDescent="0.25">
      <c r="A48" s="95"/>
      <c r="B48" s="96"/>
      <c r="C48" s="97" t="s">
        <v>206</v>
      </c>
      <c r="D48" s="98"/>
      <c r="E48" s="99"/>
      <c r="F48" s="100"/>
      <c r="G48" s="98"/>
      <c r="H48" s="98"/>
      <c r="I48" s="101"/>
      <c r="J48" s="24">
        <f>SUM(J45:J47)</f>
        <v>0</v>
      </c>
    </row>
    <row r="49" spans="1:10" x14ac:dyDescent="0.2">
      <c r="A49" s="2"/>
      <c r="B49" s="110" t="s">
        <v>145</v>
      </c>
      <c r="C49" s="89" t="s">
        <v>222</v>
      </c>
      <c r="D49" s="6">
        <v>5</v>
      </c>
      <c r="E49" s="94">
        <v>43999</v>
      </c>
      <c r="F49" s="2" t="s">
        <v>13</v>
      </c>
      <c r="G49" s="6" t="s">
        <v>7</v>
      </c>
      <c r="H49" s="6">
        <v>1</v>
      </c>
      <c r="I49" s="111">
        <f>'Sklady Rekapitulace '!$C$32</f>
        <v>0</v>
      </c>
      <c r="J49" s="10">
        <f>H49*I49</f>
        <v>0</v>
      </c>
    </row>
    <row r="50" spans="1:10" x14ac:dyDescent="0.2">
      <c r="A50" s="2"/>
      <c r="B50" s="88"/>
      <c r="C50" s="93"/>
      <c r="D50" s="6"/>
      <c r="E50" s="94"/>
      <c r="F50" s="2" t="s">
        <v>16</v>
      </c>
      <c r="G50" s="6" t="s">
        <v>2</v>
      </c>
      <c r="H50" s="6">
        <v>4</v>
      </c>
      <c r="I50" s="112">
        <f>'Sklady Rekapitulace '!$C$33</f>
        <v>0</v>
      </c>
      <c r="J50" s="10">
        <f t="shared" ref="J50:J51" si="11">H50*I50</f>
        <v>0</v>
      </c>
    </row>
    <row r="51" spans="1:10" x14ac:dyDescent="0.2">
      <c r="A51" s="2"/>
      <c r="B51" s="88"/>
      <c r="C51" s="93"/>
      <c r="D51" s="6"/>
      <c r="E51" s="94"/>
      <c r="F51" s="2" t="s">
        <v>14</v>
      </c>
      <c r="G51" s="6" t="s">
        <v>7</v>
      </c>
      <c r="H51" s="6">
        <v>1</v>
      </c>
      <c r="I51" s="92">
        <f>'Sklady Rekapitulace '!$C$34</f>
        <v>0</v>
      </c>
      <c r="J51" s="10">
        <f t="shared" si="11"/>
        <v>0</v>
      </c>
    </row>
    <row r="52" spans="1:10" ht="13.5" thickBot="1" x14ac:dyDescent="0.25">
      <c r="A52" s="95"/>
      <c r="B52" s="96"/>
      <c r="C52" s="97" t="s">
        <v>206</v>
      </c>
      <c r="D52" s="98"/>
      <c r="E52" s="99"/>
      <c r="F52" s="100"/>
      <c r="G52" s="98"/>
      <c r="H52" s="98"/>
      <c r="I52" s="101"/>
      <c r="J52" s="24">
        <f>SUM(J49:J51)</f>
        <v>0</v>
      </c>
    </row>
    <row r="53" spans="1:10" x14ac:dyDescent="0.2">
      <c r="A53" s="103"/>
      <c r="B53" s="104" t="s">
        <v>147</v>
      </c>
      <c r="C53" s="105" t="s">
        <v>223</v>
      </c>
      <c r="D53" s="106">
        <v>5</v>
      </c>
      <c r="E53" s="107">
        <v>44078</v>
      </c>
      <c r="F53" s="103" t="s">
        <v>13</v>
      </c>
      <c r="G53" s="106" t="s">
        <v>7</v>
      </c>
      <c r="H53" s="106">
        <v>1</v>
      </c>
      <c r="I53" s="111">
        <f>'Sklady Rekapitulace '!$C$32</f>
        <v>0</v>
      </c>
      <c r="J53" s="109">
        <f>H53*I53</f>
        <v>0</v>
      </c>
    </row>
    <row r="54" spans="1:10" x14ac:dyDescent="0.2">
      <c r="A54" s="2"/>
      <c r="B54" s="88"/>
      <c r="C54" s="93"/>
      <c r="D54" s="6"/>
      <c r="E54" s="94"/>
      <c r="F54" s="2" t="s">
        <v>16</v>
      </c>
      <c r="G54" s="6" t="s">
        <v>2</v>
      </c>
      <c r="H54" s="6">
        <v>18</v>
      </c>
      <c r="I54" s="112">
        <f>'Sklady Rekapitulace '!$C$33</f>
        <v>0</v>
      </c>
      <c r="J54" s="10">
        <f t="shared" ref="J54:J55" si="12">H54*I54</f>
        <v>0</v>
      </c>
    </row>
    <row r="55" spans="1:10" x14ac:dyDescent="0.2">
      <c r="A55" s="2"/>
      <c r="B55" s="88"/>
      <c r="C55" s="93"/>
      <c r="D55" s="6"/>
      <c r="E55" s="94"/>
      <c r="F55" s="2" t="s">
        <v>14</v>
      </c>
      <c r="G55" s="6" t="s">
        <v>7</v>
      </c>
      <c r="H55" s="6">
        <v>1</v>
      </c>
      <c r="I55" s="92">
        <f>'Sklady Rekapitulace '!$C$34</f>
        <v>0</v>
      </c>
      <c r="J55" s="10">
        <f t="shared" si="12"/>
        <v>0</v>
      </c>
    </row>
    <row r="56" spans="1:10" ht="13.5" thickBot="1" x14ac:dyDescent="0.25">
      <c r="A56" s="95"/>
      <c r="B56" s="96"/>
      <c r="C56" s="97" t="s">
        <v>206</v>
      </c>
      <c r="D56" s="98"/>
      <c r="E56" s="99"/>
      <c r="F56" s="100"/>
      <c r="G56" s="98"/>
      <c r="H56" s="98"/>
      <c r="I56" s="101"/>
      <c r="J56" s="24">
        <f>SUM(J53:J55)</f>
        <v>0</v>
      </c>
    </row>
    <row r="57" spans="1:10" x14ac:dyDescent="0.2">
      <c r="A57" s="103"/>
      <c r="B57" s="110" t="s">
        <v>154</v>
      </c>
      <c r="C57" s="89" t="s">
        <v>255</v>
      </c>
      <c r="D57" s="6">
        <v>2</v>
      </c>
      <c r="E57" s="94">
        <v>44715</v>
      </c>
      <c r="F57" s="2" t="s">
        <v>13</v>
      </c>
      <c r="G57" s="6" t="s">
        <v>7</v>
      </c>
      <c r="H57" s="6">
        <v>1</v>
      </c>
      <c r="I57" s="111">
        <f>'Sklady Rekapitulace '!$C$32</f>
        <v>0</v>
      </c>
      <c r="J57" s="109">
        <f>H57*I57</f>
        <v>0</v>
      </c>
    </row>
    <row r="58" spans="1:10" x14ac:dyDescent="0.2">
      <c r="A58" s="2"/>
      <c r="B58" s="88"/>
      <c r="C58" s="93"/>
      <c r="D58" s="6"/>
      <c r="E58" s="94"/>
      <c r="F58" s="2" t="s">
        <v>16</v>
      </c>
      <c r="G58" s="6" t="s">
        <v>2</v>
      </c>
      <c r="H58" s="6">
        <v>2</v>
      </c>
      <c r="I58" s="112">
        <f>'Sklady Rekapitulace '!$C$33</f>
        <v>0</v>
      </c>
      <c r="J58" s="10">
        <f t="shared" ref="J58:J59" si="13">H58*I58</f>
        <v>0</v>
      </c>
    </row>
    <row r="59" spans="1:10" x14ac:dyDescent="0.2">
      <c r="A59" s="2"/>
      <c r="B59" s="88"/>
      <c r="C59" s="93"/>
      <c r="D59" s="6"/>
      <c r="E59" s="94"/>
      <c r="F59" s="2" t="s">
        <v>14</v>
      </c>
      <c r="G59" s="6" t="s">
        <v>7</v>
      </c>
      <c r="H59" s="6">
        <v>1</v>
      </c>
      <c r="I59" s="92">
        <f>'Sklady Rekapitulace '!$C$34</f>
        <v>0</v>
      </c>
      <c r="J59" s="10">
        <f t="shared" si="13"/>
        <v>0</v>
      </c>
    </row>
    <row r="60" spans="1:10" ht="13.5" thickBot="1" x14ac:dyDescent="0.25">
      <c r="A60" s="95"/>
      <c r="B60" s="96"/>
      <c r="C60" s="97" t="s">
        <v>206</v>
      </c>
      <c r="D60" s="98"/>
      <c r="E60" s="99"/>
      <c r="F60" s="100"/>
      <c r="G60" s="98"/>
      <c r="H60" s="98"/>
      <c r="I60" s="101"/>
      <c r="J60" s="24">
        <f>SUM(J57:J59)</f>
        <v>0</v>
      </c>
    </row>
  </sheetData>
  <sheetProtection algorithmName="SHA-512" hashValue="CaOink399QoJyNzoKvtlb9b1bSm7+N0FGU8eaNTd93DSbFOCcFOhdMf6LfQdkHZy+uJlV9XH9J7KSsFlXjC0fA==" saltValue="+pWOMRt3q+CSnw3kFkMiyA==" spinCount="100000" sheet="1" objects="1" scenarios="1" selectLockedCells="1" selectUnlockedCells="1"/>
  <autoFilter ref="A4:J56" xr:uid="{00000000-0001-0000-0200-000000000000}"/>
  <pageMargins left="0.7" right="0.7" top="0.75" bottom="0.75" header="0.3" footer="0.3"/>
  <pageSetup paperSize="9" scale="86" fitToHeight="0" orientation="landscape" r:id="rId1"/>
  <ignoredErrors>
    <ignoredError sqref="B5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1A317-93FD-4C62-AE41-367744D1BD30}">
  <sheetPr>
    <pageSetUpPr fitToPage="1"/>
  </sheetPr>
  <dimension ref="A1:J112"/>
  <sheetViews>
    <sheetView zoomScale="115" zoomScaleNormal="115" workbookViewId="0">
      <pane ySplit="4" topLeftCell="A5" activePane="bottomLeft" state="frozen"/>
      <selection activeCell="A2" sqref="A2"/>
      <selection pane="bottomLeft" activeCell="A2" sqref="A2"/>
    </sheetView>
  </sheetViews>
  <sheetFormatPr defaultColWidth="8.85546875" defaultRowHeight="12.75" x14ac:dyDescent="0.2"/>
  <cols>
    <col min="1" max="1" width="2" style="7" customWidth="1"/>
    <col min="2" max="2" width="9" style="79" customWidth="1"/>
    <col min="3" max="3" width="40.42578125" style="80" customWidth="1"/>
    <col min="4" max="4" width="7.28515625" style="81" customWidth="1"/>
    <col min="5" max="5" width="11.28515625" style="82" customWidth="1"/>
    <col min="6" max="6" width="47.7109375" style="7" customWidth="1"/>
    <col min="7" max="7" width="4" style="81" customWidth="1"/>
    <col min="8" max="8" width="5.7109375" style="81" customWidth="1"/>
    <col min="9" max="9" width="8.85546875" style="83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19" t="s">
        <v>224</v>
      </c>
    </row>
    <row r="3" spans="1:10" ht="7.15" customHeight="1" x14ac:dyDescent="0.2"/>
    <row r="4" spans="1:10" ht="28.9" customHeight="1" thickBot="1" x14ac:dyDescent="0.25">
      <c r="A4" s="84"/>
      <c r="B4" s="85" t="s">
        <v>9</v>
      </c>
      <c r="C4" s="84" t="s">
        <v>1</v>
      </c>
      <c r="D4" s="20" t="s">
        <v>8</v>
      </c>
      <c r="E4" s="21" t="s">
        <v>30</v>
      </c>
      <c r="F4" s="84" t="s">
        <v>4</v>
      </c>
      <c r="G4" s="86" t="s">
        <v>3</v>
      </c>
      <c r="H4" s="49" t="s">
        <v>10</v>
      </c>
      <c r="I4" s="87" t="s">
        <v>5</v>
      </c>
      <c r="J4" s="28" t="s">
        <v>6</v>
      </c>
    </row>
    <row r="5" spans="1:10" x14ac:dyDescent="0.2">
      <c r="A5" s="103"/>
      <c r="B5" s="104" t="s">
        <v>159</v>
      </c>
      <c r="C5" s="105" t="s">
        <v>225</v>
      </c>
      <c r="D5" s="106">
        <v>2</v>
      </c>
      <c r="E5" s="107">
        <v>44924</v>
      </c>
      <c r="F5" s="103" t="s">
        <v>13</v>
      </c>
      <c r="G5" s="106" t="s">
        <v>7</v>
      </c>
      <c r="H5" s="106">
        <v>1</v>
      </c>
      <c r="I5" s="108">
        <f>'Sklady Rekapitulace '!$C$37</f>
        <v>0</v>
      </c>
      <c r="J5" s="109">
        <f>H5*I5</f>
        <v>0</v>
      </c>
    </row>
    <row r="6" spans="1:10" x14ac:dyDescent="0.2">
      <c r="A6" s="2"/>
      <c r="B6" s="88"/>
      <c r="C6" s="93"/>
      <c r="D6" s="6"/>
      <c r="E6" s="94"/>
      <c r="F6" s="2" t="s">
        <v>16</v>
      </c>
      <c r="G6" s="6" t="s">
        <v>2</v>
      </c>
      <c r="H6" s="6">
        <v>10</v>
      </c>
      <c r="I6" s="92">
        <f>'Sklady Rekapitulace '!$C$38</f>
        <v>0</v>
      </c>
      <c r="J6" s="10">
        <f t="shared" ref="J6:J7" si="0">H6*I6</f>
        <v>0</v>
      </c>
    </row>
    <row r="7" spans="1:10" x14ac:dyDescent="0.2">
      <c r="A7" s="2"/>
      <c r="B7" s="88"/>
      <c r="C7" s="93"/>
      <c r="D7" s="6"/>
      <c r="E7" s="94"/>
      <c r="F7" s="2" t="s">
        <v>14</v>
      </c>
      <c r="G7" s="6" t="s">
        <v>7</v>
      </c>
      <c r="H7" s="6">
        <v>1</v>
      </c>
      <c r="I7" s="92">
        <f>'Sklady Rekapitulace '!$C$39</f>
        <v>0</v>
      </c>
      <c r="J7" s="10">
        <f t="shared" si="0"/>
        <v>0</v>
      </c>
    </row>
    <row r="8" spans="1:10" ht="13.5" thickBot="1" x14ac:dyDescent="0.25">
      <c r="A8" s="95"/>
      <c r="B8" s="96"/>
      <c r="C8" s="97" t="s">
        <v>206</v>
      </c>
      <c r="D8" s="98"/>
      <c r="E8" s="99"/>
      <c r="F8" s="100"/>
      <c r="G8" s="98"/>
      <c r="H8" s="98"/>
      <c r="I8" s="101"/>
      <c r="J8" s="24">
        <f>SUM(J5:J7)</f>
        <v>0</v>
      </c>
    </row>
    <row r="9" spans="1:10" x14ac:dyDescent="0.2">
      <c r="A9" s="2"/>
      <c r="B9" s="110" t="s">
        <v>165</v>
      </c>
      <c r="C9" s="89" t="s">
        <v>226</v>
      </c>
      <c r="D9" s="6">
        <v>1</v>
      </c>
      <c r="E9" s="94">
        <v>44932</v>
      </c>
      <c r="F9" s="2" t="s">
        <v>13</v>
      </c>
      <c r="G9" s="6" t="s">
        <v>7</v>
      </c>
      <c r="H9" s="6">
        <v>1</v>
      </c>
      <c r="I9" s="108">
        <f>'Sklady Rekapitulace '!$C$37</f>
        <v>0</v>
      </c>
      <c r="J9" s="10">
        <f>H9*I9</f>
        <v>0</v>
      </c>
    </row>
    <row r="10" spans="1:10" x14ac:dyDescent="0.2">
      <c r="A10" s="2"/>
      <c r="B10" s="88"/>
      <c r="C10" s="93" t="s">
        <v>227</v>
      </c>
      <c r="D10" s="6"/>
      <c r="E10" s="94"/>
      <c r="F10" s="2" t="s">
        <v>16</v>
      </c>
      <c r="G10" s="6" t="s">
        <v>2</v>
      </c>
      <c r="H10" s="6">
        <v>18</v>
      </c>
      <c r="I10" s="92">
        <f>'Sklady Rekapitulace '!$C$38</f>
        <v>0</v>
      </c>
      <c r="J10" s="10">
        <f t="shared" ref="J10:J11" si="1">H10*I10</f>
        <v>0</v>
      </c>
    </row>
    <row r="11" spans="1:10" x14ac:dyDescent="0.2">
      <c r="A11" s="2"/>
      <c r="B11" s="88"/>
      <c r="C11" s="93"/>
      <c r="D11" s="6"/>
      <c r="E11" s="94"/>
      <c r="F11" s="2" t="s">
        <v>14</v>
      </c>
      <c r="G11" s="6" t="s">
        <v>7</v>
      </c>
      <c r="H11" s="6">
        <v>1</v>
      </c>
      <c r="I11" s="92">
        <f>'Sklady Rekapitulace '!$C$39</f>
        <v>0</v>
      </c>
      <c r="J11" s="10">
        <f t="shared" si="1"/>
        <v>0</v>
      </c>
    </row>
    <row r="12" spans="1:10" ht="13.5" thickBot="1" x14ac:dyDescent="0.25">
      <c r="A12" s="95"/>
      <c r="B12" s="96"/>
      <c r="C12" s="97" t="s">
        <v>206</v>
      </c>
      <c r="D12" s="98"/>
      <c r="E12" s="99"/>
      <c r="F12" s="100"/>
      <c r="G12" s="98"/>
      <c r="H12" s="98"/>
      <c r="I12" s="101"/>
      <c r="J12" s="24">
        <f>SUM(J9:J11)</f>
        <v>0</v>
      </c>
    </row>
    <row r="13" spans="1:10" x14ac:dyDescent="0.2">
      <c r="A13" s="103"/>
      <c r="B13" s="104" t="s">
        <v>168</v>
      </c>
      <c r="C13" s="105" t="s">
        <v>228</v>
      </c>
      <c r="D13" s="106">
        <v>1</v>
      </c>
      <c r="E13" s="107">
        <v>45082</v>
      </c>
      <c r="F13" s="103" t="s">
        <v>13</v>
      </c>
      <c r="G13" s="106" t="s">
        <v>7</v>
      </c>
      <c r="H13" s="106">
        <v>1</v>
      </c>
      <c r="I13" s="108">
        <f>'Sklady Rekapitulace '!$C$37</f>
        <v>0</v>
      </c>
      <c r="J13" s="109">
        <f>H13*I13</f>
        <v>0</v>
      </c>
    </row>
    <row r="14" spans="1:10" x14ac:dyDescent="0.2">
      <c r="A14" s="2"/>
      <c r="B14" s="88"/>
      <c r="C14" s="93" t="s">
        <v>227</v>
      </c>
      <c r="D14" s="6"/>
      <c r="E14" s="94"/>
      <c r="F14" s="2" t="s">
        <v>16</v>
      </c>
      <c r="G14" s="6" t="s">
        <v>2</v>
      </c>
      <c r="H14" s="6">
        <v>8</v>
      </c>
      <c r="I14" s="92">
        <f>'Sklady Rekapitulace '!$C$38</f>
        <v>0</v>
      </c>
      <c r="J14" s="10">
        <f t="shared" ref="J14:J15" si="2">H14*I14</f>
        <v>0</v>
      </c>
    </row>
    <row r="15" spans="1:10" x14ac:dyDescent="0.2">
      <c r="A15" s="2"/>
      <c r="B15" s="88"/>
      <c r="C15" s="93"/>
      <c r="D15" s="6"/>
      <c r="E15" s="94"/>
      <c r="F15" s="2" t="s">
        <v>14</v>
      </c>
      <c r="G15" s="6" t="s">
        <v>7</v>
      </c>
      <c r="H15" s="6">
        <v>1</v>
      </c>
      <c r="I15" s="92">
        <f>'Sklady Rekapitulace '!$C$39</f>
        <v>0</v>
      </c>
      <c r="J15" s="10">
        <f t="shared" si="2"/>
        <v>0</v>
      </c>
    </row>
    <row r="16" spans="1:10" ht="13.5" thickBot="1" x14ac:dyDescent="0.25">
      <c r="A16" s="95"/>
      <c r="B16" s="96"/>
      <c r="C16" s="97" t="s">
        <v>206</v>
      </c>
      <c r="D16" s="98"/>
      <c r="E16" s="99"/>
      <c r="F16" s="100"/>
      <c r="G16" s="98"/>
      <c r="H16" s="98"/>
      <c r="I16" s="101"/>
      <c r="J16" s="24">
        <f>SUM(J13:J15)</f>
        <v>0</v>
      </c>
    </row>
    <row r="17" spans="1:10" x14ac:dyDescent="0.2">
      <c r="A17" s="2"/>
      <c r="B17" s="110" t="s">
        <v>169</v>
      </c>
      <c r="C17" s="89" t="s">
        <v>229</v>
      </c>
      <c r="D17" s="6">
        <v>2</v>
      </c>
      <c r="E17" s="94">
        <v>44915</v>
      </c>
      <c r="F17" s="2" t="s">
        <v>13</v>
      </c>
      <c r="G17" s="6" t="s">
        <v>7</v>
      </c>
      <c r="H17" s="6">
        <v>1</v>
      </c>
      <c r="I17" s="108">
        <f>'Sklady Rekapitulace '!$C$37</f>
        <v>0</v>
      </c>
      <c r="J17" s="10">
        <f>H17*I17</f>
        <v>0</v>
      </c>
    </row>
    <row r="18" spans="1:10" x14ac:dyDescent="0.2">
      <c r="A18" s="2"/>
      <c r="B18" s="88"/>
      <c r="C18" s="93"/>
      <c r="D18" s="6"/>
      <c r="E18" s="94"/>
      <c r="F18" s="2" t="s">
        <v>16</v>
      </c>
      <c r="G18" s="6" t="s">
        <v>2</v>
      </c>
      <c r="H18" s="6">
        <v>13</v>
      </c>
      <c r="I18" s="92">
        <f>'Sklady Rekapitulace '!$C$38</f>
        <v>0</v>
      </c>
      <c r="J18" s="10">
        <f t="shared" ref="J18:J19" si="3">H18*I18</f>
        <v>0</v>
      </c>
    </row>
    <row r="19" spans="1:10" x14ac:dyDescent="0.2">
      <c r="A19" s="2"/>
      <c r="B19" s="88"/>
      <c r="C19" s="93"/>
      <c r="D19" s="6"/>
      <c r="E19" s="94"/>
      <c r="F19" s="2" t="s">
        <v>14</v>
      </c>
      <c r="G19" s="6" t="s">
        <v>7</v>
      </c>
      <c r="H19" s="6">
        <v>1</v>
      </c>
      <c r="I19" s="92">
        <f>'Sklady Rekapitulace '!$C$39</f>
        <v>0</v>
      </c>
      <c r="J19" s="10">
        <f t="shared" si="3"/>
        <v>0</v>
      </c>
    </row>
    <row r="20" spans="1:10" ht="13.5" thickBot="1" x14ac:dyDescent="0.25">
      <c r="A20" s="95"/>
      <c r="B20" s="96"/>
      <c r="C20" s="97" t="s">
        <v>206</v>
      </c>
      <c r="D20" s="98"/>
      <c r="E20" s="99"/>
      <c r="F20" s="100"/>
      <c r="G20" s="98"/>
      <c r="H20" s="98"/>
      <c r="I20" s="101"/>
      <c r="J20" s="24">
        <f>SUM(J17:J19)</f>
        <v>0</v>
      </c>
    </row>
    <row r="21" spans="1:10" x14ac:dyDescent="0.2">
      <c r="A21" s="103"/>
      <c r="B21" s="104" t="s">
        <v>172</v>
      </c>
      <c r="C21" s="89" t="s">
        <v>229</v>
      </c>
      <c r="D21" s="106">
        <v>2</v>
      </c>
      <c r="E21" s="107">
        <v>44915</v>
      </c>
      <c r="F21" s="103" t="s">
        <v>13</v>
      </c>
      <c r="G21" s="106" t="s">
        <v>7</v>
      </c>
      <c r="H21" s="106">
        <v>1</v>
      </c>
      <c r="I21" s="108">
        <f>'Sklady Rekapitulace '!$C$37</f>
        <v>0</v>
      </c>
      <c r="J21" s="109">
        <f>H21*I21</f>
        <v>0</v>
      </c>
    </row>
    <row r="22" spans="1:10" x14ac:dyDescent="0.2">
      <c r="A22" s="2"/>
      <c r="B22" s="88"/>
      <c r="C22" s="93"/>
      <c r="D22" s="6"/>
      <c r="E22" s="94"/>
      <c r="F22" s="2" t="s">
        <v>16</v>
      </c>
      <c r="G22" s="6" t="s">
        <v>2</v>
      </c>
      <c r="H22" s="6">
        <v>13</v>
      </c>
      <c r="I22" s="92">
        <f>'Sklady Rekapitulace '!$C$38</f>
        <v>0</v>
      </c>
      <c r="J22" s="10">
        <f t="shared" ref="J22:J23" si="4">H22*I22</f>
        <v>0</v>
      </c>
    </row>
    <row r="23" spans="1:10" x14ac:dyDescent="0.2">
      <c r="A23" s="2"/>
      <c r="B23" s="88"/>
      <c r="C23" s="93"/>
      <c r="D23" s="6"/>
      <c r="E23" s="94"/>
      <c r="F23" s="2" t="s">
        <v>14</v>
      </c>
      <c r="G23" s="6" t="s">
        <v>7</v>
      </c>
      <c r="H23" s="6">
        <v>1</v>
      </c>
      <c r="I23" s="92">
        <f>'Sklady Rekapitulace '!$C$39</f>
        <v>0</v>
      </c>
      <c r="J23" s="10">
        <f t="shared" si="4"/>
        <v>0</v>
      </c>
    </row>
    <row r="24" spans="1:10" ht="13.5" thickBot="1" x14ac:dyDescent="0.25">
      <c r="A24" s="95"/>
      <c r="B24" s="96"/>
      <c r="C24" s="97" t="s">
        <v>206</v>
      </c>
      <c r="D24" s="98"/>
      <c r="E24" s="99"/>
      <c r="F24" s="100"/>
      <c r="G24" s="98"/>
      <c r="H24" s="98"/>
      <c r="I24" s="101"/>
      <c r="J24" s="24">
        <f>SUM(J21:J23)</f>
        <v>0</v>
      </c>
    </row>
    <row r="25" spans="1:10" x14ac:dyDescent="0.2">
      <c r="A25" s="2"/>
      <c r="B25" s="110" t="s">
        <v>230</v>
      </c>
      <c r="C25" s="89" t="s">
        <v>229</v>
      </c>
      <c r="D25" s="6">
        <v>2</v>
      </c>
      <c r="E25" s="94">
        <v>44915</v>
      </c>
      <c r="F25" s="2" t="s">
        <v>13</v>
      </c>
      <c r="G25" s="6" t="s">
        <v>7</v>
      </c>
      <c r="H25" s="6">
        <v>1</v>
      </c>
      <c r="I25" s="108">
        <f>'Sklady Rekapitulace '!$C$37</f>
        <v>0</v>
      </c>
      <c r="J25" s="10">
        <f>H25*I25</f>
        <v>0</v>
      </c>
    </row>
    <row r="26" spans="1:10" x14ac:dyDescent="0.2">
      <c r="A26" s="2"/>
      <c r="B26" s="88"/>
      <c r="C26" s="93"/>
      <c r="D26" s="6"/>
      <c r="E26" s="94"/>
      <c r="F26" s="2" t="s">
        <v>16</v>
      </c>
      <c r="G26" s="6" t="s">
        <v>2</v>
      </c>
      <c r="H26" s="6">
        <v>13</v>
      </c>
      <c r="I26" s="92">
        <f>'Sklady Rekapitulace '!$C$38</f>
        <v>0</v>
      </c>
      <c r="J26" s="10">
        <f t="shared" ref="J26:J27" si="5">H26*I26</f>
        <v>0</v>
      </c>
    </row>
    <row r="27" spans="1:10" x14ac:dyDescent="0.2">
      <c r="A27" s="2"/>
      <c r="B27" s="88"/>
      <c r="C27" s="93"/>
      <c r="D27" s="6"/>
      <c r="E27" s="94"/>
      <c r="F27" s="2" t="s">
        <v>14</v>
      </c>
      <c r="G27" s="6" t="s">
        <v>7</v>
      </c>
      <c r="H27" s="6">
        <v>1</v>
      </c>
      <c r="I27" s="92">
        <f>'Sklady Rekapitulace '!$C$39</f>
        <v>0</v>
      </c>
      <c r="J27" s="10">
        <f t="shared" si="5"/>
        <v>0</v>
      </c>
    </row>
    <row r="28" spans="1:10" ht="13.5" thickBot="1" x14ac:dyDescent="0.25">
      <c r="A28" s="95"/>
      <c r="B28" s="96"/>
      <c r="C28" s="97" t="s">
        <v>206</v>
      </c>
      <c r="D28" s="98"/>
      <c r="E28" s="99"/>
      <c r="F28" s="100"/>
      <c r="G28" s="98"/>
      <c r="H28" s="98"/>
      <c r="I28" s="101"/>
      <c r="J28" s="24">
        <f>SUM(J25:J27)</f>
        <v>0</v>
      </c>
    </row>
    <row r="29" spans="1:10" x14ac:dyDescent="0.2">
      <c r="A29" s="103"/>
      <c r="B29" s="104" t="s">
        <v>174</v>
      </c>
      <c r="C29" s="89" t="s">
        <v>229</v>
      </c>
      <c r="D29" s="106">
        <v>2</v>
      </c>
      <c r="E29" s="107">
        <v>44916</v>
      </c>
      <c r="F29" s="103" t="s">
        <v>13</v>
      </c>
      <c r="G29" s="106" t="s">
        <v>7</v>
      </c>
      <c r="H29" s="106">
        <v>1</v>
      </c>
      <c r="I29" s="108">
        <f>'Sklady Rekapitulace '!$C$37</f>
        <v>0</v>
      </c>
      <c r="J29" s="109">
        <f>H29*I29</f>
        <v>0</v>
      </c>
    </row>
    <row r="30" spans="1:10" x14ac:dyDescent="0.2">
      <c r="A30" s="2"/>
      <c r="B30" s="88"/>
      <c r="C30" s="93"/>
      <c r="D30" s="6"/>
      <c r="E30" s="94"/>
      <c r="F30" s="2" t="s">
        <v>16</v>
      </c>
      <c r="G30" s="6" t="s">
        <v>2</v>
      </c>
      <c r="H30" s="6">
        <v>13</v>
      </c>
      <c r="I30" s="92">
        <f>'Sklady Rekapitulace '!$C$38</f>
        <v>0</v>
      </c>
      <c r="J30" s="10">
        <f t="shared" ref="J30:J31" si="6">H30*I30</f>
        <v>0</v>
      </c>
    </row>
    <row r="31" spans="1:10" x14ac:dyDescent="0.2">
      <c r="A31" s="2"/>
      <c r="B31" s="88"/>
      <c r="C31" s="93"/>
      <c r="D31" s="6"/>
      <c r="E31" s="94"/>
      <c r="F31" s="2" t="s">
        <v>14</v>
      </c>
      <c r="G31" s="6" t="s">
        <v>7</v>
      </c>
      <c r="H31" s="6">
        <v>1</v>
      </c>
      <c r="I31" s="92">
        <f>'Sklady Rekapitulace '!$C$39</f>
        <v>0</v>
      </c>
      <c r="J31" s="10">
        <f t="shared" si="6"/>
        <v>0</v>
      </c>
    </row>
    <row r="32" spans="1:10" ht="13.5" thickBot="1" x14ac:dyDescent="0.25">
      <c r="A32" s="95"/>
      <c r="B32" s="96"/>
      <c r="C32" s="97" t="s">
        <v>206</v>
      </c>
      <c r="D32" s="98"/>
      <c r="E32" s="99"/>
      <c r="F32" s="100"/>
      <c r="G32" s="98"/>
      <c r="H32" s="98"/>
      <c r="I32" s="101"/>
      <c r="J32" s="24">
        <f>SUM(J29:J31)</f>
        <v>0</v>
      </c>
    </row>
    <row r="33" spans="1:10" x14ac:dyDescent="0.2">
      <c r="A33" s="2"/>
      <c r="B33" s="110" t="s">
        <v>176</v>
      </c>
      <c r="C33" s="89" t="s">
        <v>229</v>
      </c>
      <c r="D33" s="6">
        <v>2</v>
      </c>
      <c r="E33" s="94">
        <v>44916</v>
      </c>
      <c r="F33" s="2" t="s">
        <v>13</v>
      </c>
      <c r="G33" s="6" t="s">
        <v>7</v>
      </c>
      <c r="H33" s="6">
        <v>1</v>
      </c>
      <c r="I33" s="108">
        <f>'Sklady Rekapitulace '!$C$37</f>
        <v>0</v>
      </c>
      <c r="J33" s="10">
        <f>H33*I33</f>
        <v>0</v>
      </c>
    </row>
    <row r="34" spans="1:10" x14ac:dyDescent="0.2">
      <c r="A34" s="2"/>
      <c r="B34" s="88"/>
      <c r="C34" s="93"/>
      <c r="D34" s="6"/>
      <c r="E34" s="94"/>
      <c r="F34" s="2" t="s">
        <v>16</v>
      </c>
      <c r="G34" s="6" t="s">
        <v>2</v>
      </c>
      <c r="H34" s="6">
        <v>13</v>
      </c>
      <c r="I34" s="92">
        <f>'Sklady Rekapitulace '!$C$38</f>
        <v>0</v>
      </c>
      <c r="J34" s="10">
        <f t="shared" ref="J34:J35" si="7">H34*I34</f>
        <v>0</v>
      </c>
    </row>
    <row r="35" spans="1:10" x14ac:dyDescent="0.2">
      <c r="A35" s="2"/>
      <c r="B35" s="88"/>
      <c r="C35" s="93"/>
      <c r="D35" s="6"/>
      <c r="E35" s="94"/>
      <c r="F35" s="2" t="s">
        <v>14</v>
      </c>
      <c r="G35" s="6" t="s">
        <v>7</v>
      </c>
      <c r="H35" s="6">
        <v>1</v>
      </c>
      <c r="I35" s="92">
        <f>'Sklady Rekapitulace '!$C$39</f>
        <v>0</v>
      </c>
      <c r="J35" s="10">
        <f t="shared" si="7"/>
        <v>0</v>
      </c>
    </row>
    <row r="36" spans="1:10" ht="13.5" thickBot="1" x14ac:dyDescent="0.25">
      <c r="A36" s="95"/>
      <c r="B36" s="96"/>
      <c r="C36" s="97" t="s">
        <v>206</v>
      </c>
      <c r="D36" s="98"/>
      <c r="E36" s="99"/>
      <c r="F36" s="100"/>
      <c r="G36" s="98"/>
      <c r="H36" s="98"/>
      <c r="I36" s="101"/>
      <c r="J36" s="24">
        <f>SUM(J33:J35)</f>
        <v>0</v>
      </c>
    </row>
    <row r="37" spans="1:10" x14ac:dyDescent="0.2">
      <c r="A37" s="103"/>
      <c r="B37" s="104" t="s">
        <v>178</v>
      </c>
      <c r="C37" s="105" t="s">
        <v>231</v>
      </c>
      <c r="D37" s="106">
        <v>2</v>
      </c>
      <c r="E37" s="107">
        <v>44711</v>
      </c>
      <c r="F37" s="103" t="s">
        <v>13</v>
      </c>
      <c r="G37" s="106" t="s">
        <v>7</v>
      </c>
      <c r="H37" s="106">
        <v>1</v>
      </c>
      <c r="I37" s="108">
        <f>'Sklady Rekapitulace '!$C$37</f>
        <v>0</v>
      </c>
      <c r="J37" s="109">
        <f>H37*I37</f>
        <v>0</v>
      </c>
    </row>
    <row r="38" spans="1:10" x14ac:dyDescent="0.2">
      <c r="A38" s="2"/>
      <c r="B38" s="88"/>
      <c r="C38" s="93"/>
      <c r="D38" s="6"/>
      <c r="E38" s="94"/>
      <c r="F38" s="2" t="s">
        <v>16</v>
      </c>
      <c r="G38" s="6" t="s">
        <v>2</v>
      </c>
      <c r="H38" s="6">
        <v>24</v>
      </c>
      <c r="I38" s="92">
        <f>'Sklady Rekapitulace '!$C$38</f>
        <v>0</v>
      </c>
      <c r="J38" s="10">
        <f t="shared" ref="J38:J39" si="8">H38*I38</f>
        <v>0</v>
      </c>
    </row>
    <row r="39" spans="1:10" x14ac:dyDescent="0.2">
      <c r="A39" s="2"/>
      <c r="B39" s="88"/>
      <c r="C39" s="93"/>
      <c r="D39" s="6"/>
      <c r="E39" s="94"/>
      <c r="F39" s="2" t="s">
        <v>14</v>
      </c>
      <c r="G39" s="6" t="s">
        <v>7</v>
      </c>
      <c r="H39" s="6">
        <v>1</v>
      </c>
      <c r="I39" s="92">
        <f>'Sklady Rekapitulace '!$C$39</f>
        <v>0</v>
      </c>
      <c r="J39" s="10">
        <f t="shared" si="8"/>
        <v>0</v>
      </c>
    </row>
    <row r="40" spans="1:10" ht="13.5" thickBot="1" x14ac:dyDescent="0.25">
      <c r="A40" s="95"/>
      <c r="B40" s="96"/>
      <c r="C40" s="97" t="s">
        <v>206</v>
      </c>
      <c r="D40" s="98"/>
      <c r="E40" s="99"/>
      <c r="F40" s="100"/>
      <c r="G40" s="98"/>
      <c r="H40" s="98"/>
      <c r="I40" s="101"/>
      <c r="J40" s="24">
        <f>SUM(J37:J39)</f>
        <v>0</v>
      </c>
    </row>
    <row r="41" spans="1:10" x14ac:dyDescent="0.2">
      <c r="A41" s="2"/>
      <c r="B41" s="110" t="s">
        <v>180</v>
      </c>
      <c r="C41" s="89" t="s">
        <v>232</v>
      </c>
      <c r="D41" s="106">
        <v>1</v>
      </c>
      <c r="E41" s="94">
        <v>45082</v>
      </c>
      <c r="F41" s="2" t="s">
        <v>13</v>
      </c>
      <c r="G41" s="6" t="s">
        <v>7</v>
      </c>
      <c r="H41" s="6">
        <v>1</v>
      </c>
      <c r="I41" s="108">
        <f>'Sklady Rekapitulace '!$C$37</f>
        <v>0</v>
      </c>
      <c r="J41" s="10">
        <f>H41*I41</f>
        <v>0</v>
      </c>
    </row>
    <row r="42" spans="1:10" x14ac:dyDescent="0.2">
      <c r="A42" s="2"/>
      <c r="B42" s="88"/>
      <c r="C42" s="93" t="s">
        <v>227</v>
      </c>
      <c r="D42" s="6"/>
      <c r="E42" s="94"/>
      <c r="F42" s="2" t="s">
        <v>16</v>
      </c>
      <c r="G42" s="6" t="s">
        <v>2</v>
      </c>
      <c r="H42" s="6">
        <v>23</v>
      </c>
      <c r="I42" s="92">
        <f>'Sklady Rekapitulace '!$C$38</f>
        <v>0</v>
      </c>
      <c r="J42" s="10">
        <f t="shared" ref="J42:J43" si="9">H42*I42</f>
        <v>0</v>
      </c>
    </row>
    <row r="43" spans="1:10" x14ac:dyDescent="0.2">
      <c r="A43" s="2"/>
      <c r="B43" s="88"/>
      <c r="C43" s="93"/>
      <c r="D43" s="6"/>
      <c r="E43" s="94"/>
      <c r="F43" s="2" t="s">
        <v>14</v>
      </c>
      <c r="G43" s="6" t="s">
        <v>7</v>
      </c>
      <c r="H43" s="6">
        <v>1</v>
      </c>
      <c r="I43" s="92">
        <f>'Sklady Rekapitulace '!$C$39</f>
        <v>0</v>
      </c>
      <c r="J43" s="10">
        <f t="shared" si="9"/>
        <v>0</v>
      </c>
    </row>
    <row r="44" spans="1:10" ht="13.5" thickBot="1" x14ac:dyDescent="0.25">
      <c r="A44" s="95"/>
      <c r="B44" s="96"/>
      <c r="C44" s="97" t="s">
        <v>206</v>
      </c>
      <c r="D44" s="98"/>
      <c r="E44" s="99"/>
      <c r="F44" s="100"/>
      <c r="G44" s="98"/>
      <c r="H44" s="98"/>
      <c r="I44" s="101"/>
      <c r="J44" s="24">
        <f>SUM(J41:J43)</f>
        <v>0</v>
      </c>
    </row>
    <row r="45" spans="1:10" x14ac:dyDescent="0.2">
      <c r="A45" s="103"/>
      <c r="B45" s="104" t="s">
        <v>233</v>
      </c>
      <c r="C45" s="105" t="s">
        <v>234</v>
      </c>
      <c r="D45" s="106">
        <v>1</v>
      </c>
      <c r="E45" s="107">
        <v>44958</v>
      </c>
      <c r="F45" s="103" t="s">
        <v>13</v>
      </c>
      <c r="G45" s="106" t="s">
        <v>7</v>
      </c>
      <c r="H45" s="106">
        <v>1</v>
      </c>
      <c r="I45" s="108">
        <f>'Sklady Rekapitulace '!$C$37</f>
        <v>0</v>
      </c>
      <c r="J45" s="109">
        <f>H45*I45</f>
        <v>0</v>
      </c>
    </row>
    <row r="46" spans="1:10" x14ac:dyDescent="0.2">
      <c r="A46" s="2"/>
      <c r="B46" s="88"/>
      <c r="C46" s="93" t="s">
        <v>227</v>
      </c>
      <c r="D46" s="6"/>
      <c r="E46" s="94"/>
      <c r="F46" s="2" t="s">
        <v>16</v>
      </c>
      <c r="G46" s="6" t="s">
        <v>2</v>
      </c>
      <c r="H46" s="6">
        <v>66</v>
      </c>
      <c r="I46" s="92">
        <f>'Sklady Rekapitulace '!$C$38</f>
        <v>0</v>
      </c>
      <c r="J46" s="10">
        <f t="shared" ref="J46:J47" si="10">H46*I46</f>
        <v>0</v>
      </c>
    </row>
    <row r="47" spans="1:10" x14ac:dyDescent="0.2">
      <c r="A47" s="2"/>
      <c r="B47" s="88"/>
      <c r="C47" s="93"/>
      <c r="D47" s="6"/>
      <c r="E47" s="94"/>
      <c r="F47" s="2" t="s">
        <v>14</v>
      </c>
      <c r="G47" s="6" t="s">
        <v>7</v>
      </c>
      <c r="H47" s="6">
        <v>1</v>
      </c>
      <c r="I47" s="92">
        <f>'Sklady Rekapitulace '!$C$39</f>
        <v>0</v>
      </c>
      <c r="J47" s="10">
        <f t="shared" si="10"/>
        <v>0</v>
      </c>
    </row>
    <row r="48" spans="1:10" ht="13.5" thickBot="1" x14ac:dyDescent="0.25">
      <c r="A48" s="95"/>
      <c r="B48" s="96"/>
      <c r="C48" s="97" t="s">
        <v>206</v>
      </c>
      <c r="D48" s="98"/>
      <c r="E48" s="99"/>
      <c r="F48" s="100"/>
      <c r="G48" s="98"/>
      <c r="H48" s="98"/>
      <c r="I48" s="101"/>
      <c r="J48" s="24">
        <f>SUM(J45:J47)</f>
        <v>0</v>
      </c>
    </row>
    <row r="49" spans="1:10" x14ac:dyDescent="0.2">
      <c r="A49" s="2"/>
      <c r="B49" s="110" t="s">
        <v>137</v>
      </c>
      <c r="C49" s="89" t="s">
        <v>235</v>
      </c>
      <c r="D49" s="6">
        <v>1</v>
      </c>
      <c r="E49" s="94">
        <v>44621</v>
      </c>
      <c r="F49" s="2" t="s">
        <v>13</v>
      </c>
      <c r="G49" s="6" t="s">
        <v>7</v>
      </c>
      <c r="H49" s="6">
        <v>1</v>
      </c>
      <c r="I49" s="108">
        <f>'Sklady Rekapitulace '!$C$37</f>
        <v>0</v>
      </c>
      <c r="J49" s="10">
        <f>H49*I49</f>
        <v>0</v>
      </c>
    </row>
    <row r="50" spans="1:10" x14ac:dyDescent="0.2">
      <c r="A50" s="2"/>
      <c r="B50" s="88"/>
      <c r="C50" s="93" t="s">
        <v>221</v>
      </c>
      <c r="D50" s="6"/>
      <c r="E50" s="94"/>
      <c r="F50" s="2" t="s">
        <v>16</v>
      </c>
      <c r="G50" s="6" t="s">
        <v>2</v>
      </c>
      <c r="H50" s="6">
        <v>2</v>
      </c>
      <c r="I50" s="92">
        <f>'Sklady Rekapitulace '!$C$38</f>
        <v>0</v>
      </c>
      <c r="J50" s="10">
        <f t="shared" ref="J50:J51" si="11">H50*I50</f>
        <v>0</v>
      </c>
    </row>
    <row r="51" spans="1:10" x14ac:dyDescent="0.2">
      <c r="A51" s="2"/>
      <c r="B51" s="88"/>
      <c r="C51" s="93"/>
      <c r="D51" s="6"/>
      <c r="E51" s="94"/>
      <c r="F51" s="2" t="s">
        <v>14</v>
      </c>
      <c r="G51" s="6" t="s">
        <v>7</v>
      </c>
      <c r="H51" s="6">
        <v>1</v>
      </c>
      <c r="I51" s="92">
        <f>'Sklady Rekapitulace '!$C$39</f>
        <v>0</v>
      </c>
      <c r="J51" s="10">
        <f t="shared" si="11"/>
        <v>0</v>
      </c>
    </row>
    <row r="52" spans="1:10" ht="13.5" thickBot="1" x14ac:dyDescent="0.25">
      <c r="A52" s="95"/>
      <c r="B52" s="96"/>
      <c r="C52" s="97" t="s">
        <v>206</v>
      </c>
      <c r="D52" s="98"/>
      <c r="E52" s="99"/>
      <c r="F52" s="100"/>
      <c r="G52" s="98"/>
      <c r="H52" s="98"/>
      <c r="I52" s="101"/>
      <c r="J52" s="24">
        <f>SUM(J49:J51)</f>
        <v>0</v>
      </c>
    </row>
    <row r="53" spans="1:10" x14ac:dyDescent="0.2">
      <c r="A53" s="103"/>
      <c r="B53" s="104" t="s">
        <v>74</v>
      </c>
      <c r="C53" s="105" t="s">
        <v>236</v>
      </c>
      <c r="D53" s="106">
        <v>1</v>
      </c>
      <c r="E53" s="107">
        <v>44932</v>
      </c>
      <c r="F53" s="103" t="s">
        <v>13</v>
      </c>
      <c r="G53" s="106" t="s">
        <v>7</v>
      </c>
      <c r="H53" s="106">
        <v>1</v>
      </c>
      <c r="I53" s="108">
        <f>'Sklady Rekapitulace '!$C$37</f>
        <v>0</v>
      </c>
      <c r="J53" s="109">
        <f>H53*I53</f>
        <v>0</v>
      </c>
    </row>
    <row r="54" spans="1:10" x14ac:dyDescent="0.2">
      <c r="A54" s="2"/>
      <c r="B54" s="88"/>
      <c r="C54" s="93" t="s">
        <v>227</v>
      </c>
      <c r="D54" s="6"/>
      <c r="E54" s="94"/>
      <c r="F54" s="2" t="s">
        <v>16</v>
      </c>
      <c r="G54" s="6" t="s">
        <v>2</v>
      </c>
      <c r="H54" s="6">
        <v>34</v>
      </c>
      <c r="I54" s="92">
        <f>'Sklady Rekapitulace '!$C$38</f>
        <v>0</v>
      </c>
      <c r="J54" s="10">
        <f t="shared" ref="J54:J55" si="12">H54*I54</f>
        <v>0</v>
      </c>
    </row>
    <row r="55" spans="1:10" x14ac:dyDescent="0.2">
      <c r="A55" s="2"/>
      <c r="B55" s="88"/>
      <c r="C55" s="93"/>
      <c r="D55" s="6"/>
      <c r="E55" s="94"/>
      <c r="F55" s="2" t="s">
        <v>14</v>
      </c>
      <c r="G55" s="6" t="s">
        <v>7</v>
      </c>
      <c r="H55" s="6">
        <v>1</v>
      </c>
      <c r="I55" s="92">
        <f>'Sklady Rekapitulace '!$C$39</f>
        <v>0</v>
      </c>
      <c r="J55" s="10">
        <f t="shared" si="12"/>
        <v>0</v>
      </c>
    </row>
    <row r="56" spans="1:10" ht="13.5" thickBot="1" x14ac:dyDescent="0.25">
      <c r="A56" s="95"/>
      <c r="B56" s="96"/>
      <c r="C56" s="97" t="s">
        <v>206</v>
      </c>
      <c r="D56" s="98"/>
      <c r="E56" s="99"/>
      <c r="F56" s="100"/>
      <c r="G56" s="98"/>
      <c r="H56" s="98"/>
      <c r="I56" s="101"/>
      <c r="J56" s="24">
        <f>SUM(J53:J55)</f>
        <v>0</v>
      </c>
    </row>
    <row r="57" spans="1:10" x14ac:dyDescent="0.2">
      <c r="A57" s="2"/>
      <c r="B57" s="110" t="s">
        <v>187</v>
      </c>
      <c r="C57" s="89" t="s">
        <v>237</v>
      </c>
      <c r="D57" s="6">
        <v>2</v>
      </c>
      <c r="E57" s="94">
        <v>44702</v>
      </c>
      <c r="F57" s="2" t="s">
        <v>13</v>
      </c>
      <c r="G57" s="6" t="s">
        <v>7</v>
      </c>
      <c r="H57" s="6">
        <v>1</v>
      </c>
      <c r="I57" s="108">
        <f>'Sklady Rekapitulace '!$C$37</f>
        <v>0</v>
      </c>
      <c r="J57" s="10">
        <f>H57*I57</f>
        <v>0</v>
      </c>
    </row>
    <row r="58" spans="1:10" x14ac:dyDescent="0.2">
      <c r="A58" s="2"/>
      <c r="B58" s="88"/>
      <c r="C58" s="93"/>
      <c r="D58" s="6"/>
      <c r="E58" s="94"/>
      <c r="F58" s="2" t="s">
        <v>16</v>
      </c>
      <c r="G58" s="6" t="s">
        <v>2</v>
      </c>
      <c r="H58" s="6">
        <v>20</v>
      </c>
      <c r="I58" s="92">
        <f>'Sklady Rekapitulace '!$C$38</f>
        <v>0</v>
      </c>
      <c r="J58" s="10">
        <f t="shared" ref="J58:J59" si="13">H58*I58</f>
        <v>0</v>
      </c>
    </row>
    <row r="59" spans="1:10" x14ac:dyDescent="0.2">
      <c r="A59" s="2"/>
      <c r="B59" s="88"/>
      <c r="C59" s="93"/>
      <c r="D59" s="6"/>
      <c r="E59" s="94"/>
      <c r="F59" s="2" t="s">
        <v>14</v>
      </c>
      <c r="G59" s="6" t="s">
        <v>7</v>
      </c>
      <c r="H59" s="6">
        <v>1</v>
      </c>
      <c r="I59" s="92">
        <f>'Sklady Rekapitulace '!$C$39</f>
        <v>0</v>
      </c>
      <c r="J59" s="10">
        <f t="shared" si="13"/>
        <v>0</v>
      </c>
    </row>
    <row r="60" spans="1:10" ht="13.5" thickBot="1" x14ac:dyDescent="0.25">
      <c r="A60" s="95"/>
      <c r="B60" s="96"/>
      <c r="C60" s="97" t="s">
        <v>206</v>
      </c>
      <c r="D60" s="98"/>
      <c r="E60" s="99"/>
      <c r="F60" s="100"/>
      <c r="G60" s="98"/>
      <c r="H60" s="98"/>
      <c r="I60" s="101"/>
      <c r="J60" s="24">
        <f>SUM(J57:J59)</f>
        <v>0</v>
      </c>
    </row>
    <row r="61" spans="1:10" x14ac:dyDescent="0.2">
      <c r="A61" s="103"/>
      <c r="B61" s="104" t="s">
        <v>238</v>
      </c>
      <c r="C61" s="105" t="s">
        <v>239</v>
      </c>
      <c r="D61" s="106">
        <v>2</v>
      </c>
      <c r="E61" s="107">
        <v>44923</v>
      </c>
      <c r="F61" s="103" t="s">
        <v>13</v>
      </c>
      <c r="G61" s="106" t="s">
        <v>7</v>
      </c>
      <c r="H61" s="106">
        <v>1</v>
      </c>
      <c r="I61" s="108">
        <f>'Sklady Rekapitulace '!$C$37</f>
        <v>0</v>
      </c>
      <c r="J61" s="109">
        <f>H61*I61</f>
        <v>0</v>
      </c>
    </row>
    <row r="62" spans="1:10" x14ac:dyDescent="0.2">
      <c r="A62" s="2"/>
      <c r="B62" s="88"/>
      <c r="C62" s="93"/>
      <c r="D62" s="6"/>
      <c r="E62" s="94"/>
      <c r="F62" s="2" t="s">
        <v>16</v>
      </c>
      <c r="G62" s="6" t="s">
        <v>2</v>
      </c>
      <c r="H62" s="6">
        <v>8</v>
      </c>
      <c r="I62" s="92">
        <f>'Sklady Rekapitulace '!$C$38</f>
        <v>0</v>
      </c>
      <c r="J62" s="10">
        <f t="shared" ref="J62:J63" si="14">H62*I62</f>
        <v>0</v>
      </c>
    </row>
    <row r="63" spans="1:10" x14ac:dyDescent="0.2">
      <c r="A63" s="2"/>
      <c r="B63" s="88"/>
      <c r="C63" s="93"/>
      <c r="D63" s="6"/>
      <c r="E63" s="94"/>
      <c r="F63" s="2" t="s">
        <v>14</v>
      </c>
      <c r="G63" s="6" t="s">
        <v>7</v>
      </c>
      <c r="H63" s="6">
        <v>1</v>
      </c>
      <c r="I63" s="92">
        <f>'Sklady Rekapitulace '!$C$39</f>
        <v>0</v>
      </c>
      <c r="J63" s="10">
        <f t="shared" si="14"/>
        <v>0</v>
      </c>
    </row>
    <row r="64" spans="1:10" ht="13.5" thickBot="1" x14ac:dyDescent="0.25">
      <c r="A64" s="95"/>
      <c r="B64" s="96"/>
      <c r="C64" s="97" t="s">
        <v>206</v>
      </c>
      <c r="D64" s="98"/>
      <c r="E64" s="99"/>
      <c r="F64" s="100"/>
      <c r="G64" s="98"/>
      <c r="H64" s="98"/>
      <c r="I64" s="101"/>
      <c r="J64" s="24">
        <f>SUM(J61:J63)</f>
        <v>0</v>
      </c>
    </row>
    <row r="65" spans="1:10" x14ac:dyDescent="0.2">
      <c r="A65" s="2"/>
      <c r="B65" s="110" t="s">
        <v>191</v>
      </c>
      <c r="C65" s="89" t="s">
        <v>240</v>
      </c>
      <c r="D65" s="6">
        <v>1</v>
      </c>
      <c r="E65" s="94">
        <v>44937</v>
      </c>
      <c r="F65" s="2" t="s">
        <v>13</v>
      </c>
      <c r="G65" s="6" t="s">
        <v>7</v>
      </c>
      <c r="H65" s="6">
        <v>1</v>
      </c>
      <c r="I65" s="108">
        <f>'Sklady Rekapitulace '!$C$37</f>
        <v>0</v>
      </c>
      <c r="J65" s="10">
        <f>H65*I65</f>
        <v>0</v>
      </c>
    </row>
    <row r="66" spans="1:10" x14ac:dyDescent="0.2">
      <c r="A66" s="2"/>
      <c r="B66" s="88"/>
      <c r="C66" s="93" t="s">
        <v>227</v>
      </c>
      <c r="D66" s="6"/>
      <c r="E66" s="94"/>
      <c r="F66" s="2" t="s">
        <v>16</v>
      </c>
      <c r="G66" s="6" t="s">
        <v>2</v>
      </c>
      <c r="H66" s="6">
        <v>14</v>
      </c>
      <c r="I66" s="92">
        <f>'Sklady Rekapitulace '!$C$38</f>
        <v>0</v>
      </c>
      <c r="J66" s="10">
        <f t="shared" ref="J66:J67" si="15">H66*I66</f>
        <v>0</v>
      </c>
    </row>
    <row r="67" spans="1:10" x14ac:dyDescent="0.2">
      <c r="A67" s="2"/>
      <c r="B67" s="88"/>
      <c r="C67" s="93"/>
      <c r="D67" s="6"/>
      <c r="E67" s="94"/>
      <c r="F67" s="2" t="s">
        <v>14</v>
      </c>
      <c r="G67" s="6" t="s">
        <v>7</v>
      </c>
      <c r="H67" s="6">
        <v>1</v>
      </c>
      <c r="I67" s="92">
        <f>'Sklady Rekapitulace '!$C$39</f>
        <v>0</v>
      </c>
      <c r="J67" s="10">
        <f t="shared" si="15"/>
        <v>0</v>
      </c>
    </row>
    <row r="68" spans="1:10" ht="13.5" thickBot="1" x14ac:dyDescent="0.25">
      <c r="A68" s="95"/>
      <c r="B68" s="96"/>
      <c r="C68" s="97" t="s">
        <v>206</v>
      </c>
      <c r="D68" s="98"/>
      <c r="E68" s="99"/>
      <c r="F68" s="100"/>
      <c r="G68" s="98"/>
      <c r="H68" s="98"/>
      <c r="I68" s="101"/>
      <c r="J68" s="24">
        <f>SUM(J65:J67)</f>
        <v>0</v>
      </c>
    </row>
    <row r="69" spans="1:10" x14ac:dyDescent="0.2">
      <c r="A69" s="103"/>
      <c r="B69" s="104" t="s">
        <v>241</v>
      </c>
      <c r="C69" s="105" t="s">
        <v>242</v>
      </c>
      <c r="D69" s="106">
        <v>2</v>
      </c>
      <c r="E69" s="107">
        <v>44909</v>
      </c>
      <c r="F69" s="103" t="s">
        <v>13</v>
      </c>
      <c r="G69" s="106" t="s">
        <v>7</v>
      </c>
      <c r="H69" s="106">
        <v>1</v>
      </c>
      <c r="I69" s="108">
        <f>'Sklady Rekapitulace '!$C$37</f>
        <v>0</v>
      </c>
      <c r="J69" s="109">
        <f>H69*I69</f>
        <v>0</v>
      </c>
    </row>
    <row r="70" spans="1:10" x14ac:dyDescent="0.2">
      <c r="A70" s="2"/>
      <c r="B70" s="88"/>
      <c r="C70" s="93"/>
      <c r="D70" s="6"/>
      <c r="E70" s="94"/>
      <c r="F70" s="2" t="s">
        <v>16</v>
      </c>
      <c r="G70" s="6" t="s">
        <v>2</v>
      </c>
      <c r="H70" s="6">
        <v>12</v>
      </c>
      <c r="I70" s="92">
        <f>'Sklady Rekapitulace '!$C$38</f>
        <v>0</v>
      </c>
      <c r="J70" s="10">
        <f t="shared" ref="J70:J71" si="16">H70*I70</f>
        <v>0</v>
      </c>
    </row>
    <row r="71" spans="1:10" x14ac:dyDescent="0.2">
      <c r="A71" s="2"/>
      <c r="B71" s="88"/>
      <c r="C71" s="93"/>
      <c r="D71" s="6"/>
      <c r="E71" s="94"/>
      <c r="F71" s="2" t="s">
        <v>14</v>
      </c>
      <c r="G71" s="6" t="s">
        <v>7</v>
      </c>
      <c r="H71" s="6">
        <v>1</v>
      </c>
      <c r="I71" s="92">
        <f>'Sklady Rekapitulace '!$C$39</f>
        <v>0</v>
      </c>
      <c r="J71" s="10">
        <f t="shared" si="16"/>
        <v>0</v>
      </c>
    </row>
    <row r="72" spans="1:10" ht="13.5" thickBot="1" x14ac:dyDescent="0.25">
      <c r="A72" s="95"/>
      <c r="B72" s="96"/>
      <c r="C72" s="97" t="s">
        <v>206</v>
      </c>
      <c r="D72" s="98"/>
      <c r="E72" s="99"/>
      <c r="F72" s="100"/>
      <c r="G72" s="98"/>
      <c r="H72" s="98"/>
      <c r="I72" s="101"/>
      <c r="J72" s="24">
        <f>SUM(J69:J71)</f>
        <v>0</v>
      </c>
    </row>
    <row r="73" spans="1:10" x14ac:dyDescent="0.2">
      <c r="A73" s="2"/>
      <c r="B73" s="110" t="s">
        <v>243</v>
      </c>
      <c r="C73" s="89" t="s">
        <v>244</v>
      </c>
      <c r="D73" s="6">
        <v>2</v>
      </c>
      <c r="E73" s="94">
        <v>44910</v>
      </c>
      <c r="F73" s="2" t="s">
        <v>13</v>
      </c>
      <c r="G73" s="6" t="s">
        <v>7</v>
      </c>
      <c r="H73" s="6">
        <v>1</v>
      </c>
      <c r="I73" s="108">
        <f>'Sklady Rekapitulace '!$C$37</f>
        <v>0</v>
      </c>
      <c r="J73" s="10">
        <f>H73*I73</f>
        <v>0</v>
      </c>
    </row>
    <row r="74" spans="1:10" x14ac:dyDescent="0.2">
      <c r="A74" s="2"/>
      <c r="B74" s="88"/>
      <c r="C74" s="93"/>
      <c r="D74" s="6"/>
      <c r="E74" s="94"/>
      <c r="F74" s="2" t="s">
        <v>16</v>
      </c>
      <c r="G74" s="6" t="s">
        <v>2</v>
      </c>
      <c r="H74" s="6">
        <v>11</v>
      </c>
      <c r="I74" s="92">
        <f>'Sklady Rekapitulace '!$C$38</f>
        <v>0</v>
      </c>
      <c r="J74" s="10">
        <f t="shared" ref="J74:J75" si="17">H74*I74</f>
        <v>0</v>
      </c>
    </row>
    <row r="75" spans="1:10" x14ac:dyDescent="0.2">
      <c r="A75" s="2"/>
      <c r="B75" s="88"/>
      <c r="C75" s="93"/>
      <c r="D75" s="6"/>
      <c r="E75" s="94"/>
      <c r="F75" s="2" t="s">
        <v>14</v>
      </c>
      <c r="G75" s="6" t="s">
        <v>7</v>
      </c>
      <c r="H75" s="6">
        <v>1</v>
      </c>
      <c r="I75" s="92">
        <f>'Sklady Rekapitulace '!$C$39</f>
        <v>0</v>
      </c>
      <c r="J75" s="10">
        <f t="shared" si="17"/>
        <v>0</v>
      </c>
    </row>
    <row r="76" spans="1:10" ht="13.5" thickBot="1" x14ac:dyDescent="0.25">
      <c r="A76" s="95"/>
      <c r="B76" s="96"/>
      <c r="C76" s="97" t="s">
        <v>206</v>
      </c>
      <c r="D76" s="98"/>
      <c r="E76" s="99"/>
      <c r="F76" s="100"/>
      <c r="G76" s="98"/>
      <c r="H76" s="98"/>
      <c r="I76" s="101"/>
      <c r="J76" s="24">
        <f>SUM(J73:J75)</f>
        <v>0</v>
      </c>
    </row>
    <row r="77" spans="1:10" x14ac:dyDescent="0.2">
      <c r="A77" s="103"/>
      <c r="B77" s="104" t="s">
        <v>245</v>
      </c>
      <c r="C77" s="105" t="s">
        <v>246</v>
      </c>
      <c r="D77" s="106">
        <v>2</v>
      </c>
      <c r="E77" s="107">
        <v>44909</v>
      </c>
      <c r="F77" s="103" t="s">
        <v>13</v>
      </c>
      <c r="G77" s="106" t="s">
        <v>7</v>
      </c>
      <c r="H77" s="106">
        <v>1</v>
      </c>
      <c r="I77" s="108">
        <f>'Sklady Rekapitulace '!$C$37</f>
        <v>0</v>
      </c>
      <c r="J77" s="109">
        <f>H77*I77</f>
        <v>0</v>
      </c>
    </row>
    <row r="78" spans="1:10" x14ac:dyDescent="0.2">
      <c r="A78" s="2"/>
      <c r="B78" s="88"/>
      <c r="C78" s="93"/>
      <c r="D78" s="6"/>
      <c r="E78" s="94"/>
      <c r="F78" s="2" t="s">
        <v>16</v>
      </c>
      <c r="G78" s="6" t="s">
        <v>2</v>
      </c>
      <c r="H78" s="6">
        <v>40</v>
      </c>
      <c r="I78" s="92">
        <f>'Sklady Rekapitulace '!$C$38</f>
        <v>0</v>
      </c>
      <c r="J78" s="10">
        <f t="shared" ref="J78:J79" si="18">H78*I78</f>
        <v>0</v>
      </c>
    </row>
    <row r="79" spans="1:10" x14ac:dyDescent="0.2">
      <c r="A79" s="2"/>
      <c r="B79" s="88"/>
      <c r="C79" s="93"/>
      <c r="D79" s="6"/>
      <c r="E79" s="94"/>
      <c r="F79" s="2" t="s">
        <v>14</v>
      </c>
      <c r="G79" s="6" t="s">
        <v>7</v>
      </c>
      <c r="H79" s="6">
        <v>1</v>
      </c>
      <c r="I79" s="92">
        <f>'Sklady Rekapitulace '!$C$39</f>
        <v>0</v>
      </c>
      <c r="J79" s="10">
        <f t="shared" si="18"/>
        <v>0</v>
      </c>
    </row>
    <row r="80" spans="1:10" ht="13.5" thickBot="1" x14ac:dyDescent="0.25">
      <c r="A80" s="95"/>
      <c r="B80" s="96"/>
      <c r="C80" s="97" t="s">
        <v>206</v>
      </c>
      <c r="D80" s="98"/>
      <c r="E80" s="99"/>
      <c r="F80" s="100"/>
      <c r="G80" s="98"/>
      <c r="H80" s="98"/>
      <c r="I80" s="101"/>
      <c r="J80" s="24">
        <f>SUM(J77:J79)</f>
        <v>0</v>
      </c>
    </row>
    <row r="81" spans="1:10" x14ac:dyDescent="0.2">
      <c r="A81" s="2"/>
      <c r="B81" s="110" t="s">
        <v>247</v>
      </c>
      <c r="C81" s="89" t="s">
        <v>248</v>
      </c>
      <c r="D81" s="6">
        <v>1</v>
      </c>
      <c r="E81" s="94">
        <v>45079</v>
      </c>
      <c r="F81" s="2" t="s">
        <v>13</v>
      </c>
      <c r="G81" s="6" t="s">
        <v>7</v>
      </c>
      <c r="H81" s="6">
        <v>1</v>
      </c>
      <c r="I81" s="108">
        <f>'Sklady Rekapitulace '!$C$37</f>
        <v>0</v>
      </c>
      <c r="J81" s="10">
        <f>H81*I81</f>
        <v>0</v>
      </c>
    </row>
    <row r="82" spans="1:10" x14ac:dyDescent="0.2">
      <c r="A82" s="2"/>
      <c r="B82" s="88"/>
      <c r="C82" s="93" t="s">
        <v>227</v>
      </c>
      <c r="D82" s="6"/>
      <c r="E82" s="94"/>
      <c r="F82" s="2" t="s">
        <v>16</v>
      </c>
      <c r="G82" s="6" t="s">
        <v>2</v>
      </c>
      <c r="H82" s="6">
        <v>8</v>
      </c>
      <c r="I82" s="92">
        <f>'Sklady Rekapitulace '!$C$38</f>
        <v>0</v>
      </c>
      <c r="J82" s="10">
        <f t="shared" ref="J82:J83" si="19">H82*I82</f>
        <v>0</v>
      </c>
    </row>
    <row r="83" spans="1:10" x14ac:dyDescent="0.2">
      <c r="A83" s="2"/>
      <c r="B83" s="88"/>
      <c r="C83" s="93"/>
      <c r="D83" s="6"/>
      <c r="E83" s="94"/>
      <c r="F83" s="2" t="s">
        <v>14</v>
      </c>
      <c r="G83" s="6" t="s">
        <v>7</v>
      </c>
      <c r="H83" s="6">
        <v>1</v>
      </c>
      <c r="I83" s="92">
        <f>'Sklady Rekapitulace '!$C$39</f>
        <v>0</v>
      </c>
      <c r="J83" s="10">
        <f t="shared" si="19"/>
        <v>0</v>
      </c>
    </row>
    <row r="84" spans="1:10" ht="13.5" thickBot="1" x14ac:dyDescent="0.25">
      <c r="A84" s="95"/>
      <c r="B84" s="96"/>
      <c r="C84" s="97" t="s">
        <v>206</v>
      </c>
      <c r="D84" s="98"/>
      <c r="E84" s="99"/>
      <c r="F84" s="100"/>
      <c r="G84" s="98"/>
      <c r="H84" s="98"/>
      <c r="I84" s="101"/>
      <c r="J84" s="24">
        <f>SUM(J81:J83)</f>
        <v>0</v>
      </c>
    </row>
    <row r="85" spans="1:10" x14ac:dyDescent="0.2">
      <c r="A85" s="103"/>
      <c r="B85" s="104" t="s">
        <v>249</v>
      </c>
      <c r="C85" s="105" t="s">
        <v>214</v>
      </c>
      <c r="D85" s="106">
        <v>2</v>
      </c>
      <c r="E85" s="107">
        <v>44924</v>
      </c>
      <c r="F85" s="103" t="s">
        <v>13</v>
      </c>
      <c r="G85" s="106" t="s">
        <v>7</v>
      </c>
      <c r="H85" s="106">
        <v>1</v>
      </c>
      <c r="I85" s="108">
        <f>'Sklady Rekapitulace '!$C$37</f>
        <v>0</v>
      </c>
      <c r="J85" s="109">
        <f>H85*I85</f>
        <v>0</v>
      </c>
    </row>
    <row r="86" spans="1:10" x14ac:dyDescent="0.2">
      <c r="A86" s="2"/>
      <c r="B86" s="88"/>
      <c r="C86" s="93"/>
      <c r="D86" s="6"/>
      <c r="E86" s="94"/>
      <c r="F86" s="2" t="s">
        <v>16</v>
      </c>
      <c r="G86" s="6" t="s">
        <v>2</v>
      </c>
      <c r="H86" s="6">
        <v>16</v>
      </c>
      <c r="I86" s="92">
        <f>'Sklady Rekapitulace '!$C$38</f>
        <v>0</v>
      </c>
      <c r="J86" s="10">
        <f t="shared" ref="J86:J87" si="20">H86*I86</f>
        <v>0</v>
      </c>
    </row>
    <row r="87" spans="1:10" x14ac:dyDescent="0.2">
      <c r="A87" s="2"/>
      <c r="B87" s="88"/>
      <c r="C87" s="93"/>
      <c r="D87" s="6"/>
      <c r="E87" s="94"/>
      <c r="F87" s="2" t="s">
        <v>14</v>
      </c>
      <c r="G87" s="6" t="s">
        <v>7</v>
      </c>
      <c r="H87" s="6">
        <v>1</v>
      </c>
      <c r="I87" s="92">
        <f>'Sklady Rekapitulace '!$C$39</f>
        <v>0</v>
      </c>
      <c r="J87" s="10">
        <f t="shared" si="20"/>
        <v>0</v>
      </c>
    </row>
    <row r="88" spans="1:10" ht="13.5" thickBot="1" x14ac:dyDescent="0.25">
      <c r="A88" s="95"/>
      <c r="B88" s="96"/>
      <c r="C88" s="97" t="s">
        <v>206</v>
      </c>
      <c r="D88" s="98"/>
      <c r="E88" s="99"/>
      <c r="F88" s="100"/>
      <c r="G88" s="98"/>
      <c r="H88" s="98"/>
      <c r="I88" s="101"/>
      <c r="J88" s="24">
        <f>SUM(J85:J87)</f>
        <v>0</v>
      </c>
    </row>
    <row r="89" spans="1:10" x14ac:dyDescent="0.2">
      <c r="A89" s="103"/>
      <c r="B89" s="104" t="s">
        <v>152</v>
      </c>
      <c r="C89" s="105" t="s">
        <v>250</v>
      </c>
      <c r="D89" s="106">
        <v>2</v>
      </c>
      <c r="E89" s="107">
        <v>44924</v>
      </c>
      <c r="F89" s="103" t="s">
        <v>13</v>
      </c>
      <c r="G89" s="106" t="s">
        <v>7</v>
      </c>
      <c r="H89" s="106">
        <v>1</v>
      </c>
      <c r="I89" s="108">
        <f>'Sklady Rekapitulace '!$C$37</f>
        <v>0</v>
      </c>
      <c r="J89" s="109">
        <f>H89*I89</f>
        <v>0</v>
      </c>
    </row>
    <row r="90" spans="1:10" x14ac:dyDescent="0.2">
      <c r="A90" s="2"/>
      <c r="B90" s="88"/>
      <c r="C90" s="93"/>
      <c r="D90" s="6"/>
      <c r="E90" s="94"/>
      <c r="F90" s="2" t="s">
        <v>16</v>
      </c>
      <c r="G90" s="6" t="s">
        <v>2</v>
      </c>
      <c r="H90" s="6">
        <v>6</v>
      </c>
      <c r="I90" s="92">
        <f>'Sklady Rekapitulace '!$C$38</f>
        <v>0</v>
      </c>
      <c r="J90" s="10">
        <f t="shared" ref="J90:J91" si="21">H90*I90</f>
        <v>0</v>
      </c>
    </row>
    <row r="91" spans="1:10" x14ac:dyDescent="0.2">
      <c r="A91" s="2"/>
      <c r="B91" s="88"/>
      <c r="C91" s="93"/>
      <c r="D91" s="6"/>
      <c r="E91" s="94"/>
      <c r="F91" s="2" t="s">
        <v>14</v>
      </c>
      <c r="G91" s="6" t="s">
        <v>7</v>
      </c>
      <c r="H91" s="6">
        <v>1</v>
      </c>
      <c r="I91" s="92">
        <f>'Sklady Rekapitulace '!$C$39</f>
        <v>0</v>
      </c>
      <c r="J91" s="10">
        <f t="shared" si="21"/>
        <v>0</v>
      </c>
    </row>
    <row r="92" spans="1:10" ht="13.5" thickBot="1" x14ac:dyDescent="0.25">
      <c r="A92" s="95"/>
      <c r="B92" s="96"/>
      <c r="C92" s="97" t="s">
        <v>206</v>
      </c>
      <c r="D92" s="98"/>
      <c r="E92" s="99"/>
      <c r="F92" s="100"/>
      <c r="G92" s="98"/>
      <c r="H92" s="98"/>
      <c r="I92" s="101"/>
      <c r="J92" s="24">
        <f>SUM(J89:J91)</f>
        <v>0</v>
      </c>
    </row>
    <row r="93" spans="1:10" x14ac:dyDescent="0.2">
      <c r="A93" s="2"/>
      <c r="B93" s="110" t="s">
        <v>198</v>
      </c>
      <c r="C93" s="89" t="s">
        <v>251</v>
      </c>
      <c r="D93" s="6">
        <v>1</v>
      </c>
      <c r="E93" s="94">
        <v>44930</v>
      </c>
      <c r="F93" s="2" t="s">
        <v>13</v>
      </c>
      <c r="G93" s="6" t="s">
        <v>7</v>
      </c>
      <c r="H93" s="6">
        <v>1</v>
      </c>
      <c r="I93" s="108">
        <f>'Sklady Rekapitulace '!$C$37</f>
        <v>0</v>
      </c>
      <c r="J93" s="10">
        <f>H93*I93</f>
        <v>0</v>
      </c>
    </row>
    <row r="94" spans="1:10" x14ac:dyDescent="0.2">
      <c r="A94" s="2"/>
      <c r="B94" s="88"/>
      <c r="C94" s="93" t="s">
        <v>227</v>
      </c>
      <c r="D94" s="6"/>
      <c r="E94" s="94"/>
      <c r="F94" s="2" t="s">
        <v>16</v>
      </c>
      <c r="G94" s="6" t="s">
        <v>2</v>
      </c>
      <c r="H94" s="6">
        <v>12</v>
      </c>
      <c r="I94" s="92">
        <f>'Sklady Rekapitulace '!$C$38</f>
        <v>0</v>
      </c>
      <c r="J94" s="10">
        <f t="shared" ref="J94:J95" si="22">H94*I94</f>
        <v>0</v>
      </c>
    </row>
    <row r="95" spans="1:10" x14ac:dyDescent="0.2">
      <c r="A95" s="2"/>
      <c r="B95" s="88"/>
      <c r="C95" s="93"/>
      <c r="D95" s="6"/>
      <c r="E95" s="94"/>
      <c r="F95" s="2" t="s">
        <v>14</v>
      </c>
      <c r="G95" s="6" t="s">
        <v>7</v>
      </c>
      <c r="H95" s="6">
        <v>1</v>
      </c>
      <c r="I95" s="92">
        <f>'Sklady Rekapitulace '!$C$39</f>
        <v>0</v>
      </c>
      <c r="J95" s="10">
        <f t="shared" si="22"/>
        <v>0</v>
      </c>
    </row>
    <row r="96" spans="1:10" ht="13.5" thickBot="1" x14ac:dyDescent="0.25">
      <c r="A96" s="95"/>
      <c r="B96" s="96"/>
      <c r="C96" s="97" t="s">
        <v>206</v>
      </c>
      <c r="D96" s="98"/>
      <c r="E96" s="99"/>
      <c r="F96" s="100"/>
      <c r="G96" s="98"/>
      <c r="H96" s="98"/>
      <c r="I96" s="101"/>
      <c r="J96" s="24">
        <f>SUM(J93:J95)</f>
        <v>0</v>
      </c>
    </row>
    <row r="97" spans="1:10" x14ac:dyDescent="0.2">
      <c r="A97" s="103"/>
      <c r="B97" s="104" t="s">
        <v>200</v>
      </c>
      <c r="C97" s="105" t="s">
        <v>252</v>
      </c>
      <c r="D97" s="106">
        <v>2</v>
      </c>
      <c r="E97" s="107">
        <v>44699</v>
      </c>
      <c r="F97" s="103" t="s">
        <v>13</v>
      </c>
      <c r="G97" s="106" t="s">
        <v>7</v>
      </c>
      <c r="H97" s="106">
        <v>1</v>
      </c>
      <c r="I97" s="108">
        <f>'Sklady Rekapitulace '!$C$37</f>
        <v>0</v>
      </c>
      <c r="J97" s="109">
        <f>H97*I97</f>
        <v>0</v>
      </c>
    </row>
    <row r="98" spans="1:10" x14ac:dyDescent="0.2">
      <c r="A98" s="2"/>
      <c r="B98" s="88"/>
      <c r="C98" s="93"/>
      <c r="D98" s="6"/>
      <c r="E98" s="94"/>
      <c r="F98" s="2" t="s">
        <v>16</v>
      </c>
      <c r="G98" s="6" t="s">
        <v>2</v>
      </c>
      <c r="H98" s="6">
        <v>8</v>
      </c>
      <c r="I98" s="92">
        <f>'Sklady Rekapitulace '!$C$38</f>
        <v>0</v>
      </c>
      <c r="J98" s="10">
        <f t="shared" ref="J98:J99" si="23">H98*I98</f>
        <v>0</v>
      </c>
    </row>
    <row r="99" spans="1:10" x14ac:dyDescent="0.2">
      <c r="A99" s="2"/>
      <c r="B99" s="88"/>
      <c r="C99" s="93"/>
      <c r="D99" s="6"/>
      <c r="E99" s="94"/>
      <c r="F99" s="2" t="s">
        <v>14</v>
      </c>
      <c r="G99" s="6" t="s">
        <v>7</v>
      </c>
      <c r="H99" s="6">
        <v>1</v>
      </c>
      <c r="I99" s="92">
        <f>'Sklady Rekapitulace '!$C$39</f>
        <v>0</v>
      </c>
      <c r="J99" s="10">
        <f t="shared" si="23"/>
        <v>0</v>
      </c>
    </row>
    <row r="100" spans="1:10" ht="13.5" thickBot="1" x14ac:dyDescent="0.25">
      <c r="A100" s="95"/>
      <c r="B100" s="96"/>
      <c r="C100" s="97" t="s">
        <v>206</v>
      </c>
      <c r="D100" s="98"/>
      <c r="E100" s="99"/>
      <c r="F100" s="100"/>
      <c r="G100" s="98"/>
      <c r="H100" s="98"/>
      <c r="I100" s="101"/>
      <c r="J100" s="24">
        <f>SUM(J97:J99)</f>
        <v>0</v>
      </c>
    </row>
    <row r="101" spans="1:10" x14ac:dyDescent="0.2">
      <c r="A101" s="2"/>
      <c r="B101" s="110" t="s">
        <v>202</v>
      </c>
      <c r="C101" s="89" t="s">
        <v>253</v>
      </c>
      <c r="D101" s="6">
        <v>2</v>
      </c>
      <c r="E101" s="94">
        <v>44699</v>
      </c>
      <c r="F101" s="2" t="s">
        <v>13</v>
      </c>
      <c r="G101" s="6" t="s">
        <v>7</v>
      </c>
      <c r="H101" s="6">
        <v>1</v>
      </c>
      <c r="I101" s="108">
        <f>'Sklady Rekapitulace '!$C$37</f>
        <v>0</v>
      </c>
      <c r="J101" s="10">
        <f>H101*I101</f>
        <v>0</v>
      </c>
    </row>
    <row r="102" spans="1:10" x14ac:dyDescent="0.2">
      <c r="A102" s="2"/>
      <c r="B102" s="88"/>
      <c r="C102" s="93"/>
      <c r="D102" s="6"/>
      <c r="E102" s="94"/>
      <c r="F102" s="2" t="s">
        <v>16</v>
      </c>
      <c r="G102" s="6" t="s">
        <v>2</v>
      </c>
      <c r="H102" s="6">
        <v>33</v>
      </c>
      <c r="I102" s="92">
        <f>'Sklady Rekapitulace '!$C$38</f>
        <v>0</v>
      </c>
      <c r="J102" s="10">
        <f t="shared" ref="J102:J103" si="24">H102*I102</f>
        <v>0</v>
      </c>
    </row>
    <row r="103" spans="1:10" x14ac:dyDescent="0.2">
      <c r="A103" s="2"/>
      <c r="B103" s="88"/>
      <c r="C103" s="93"/>
      <c r="D103" s="6"/>
      <c r="E103" s="94"/>
      <c r="F103" s="2" t="s">
        <v>14</v>
      </c>
      <c r="G103" s="6" t="s">
        <v>7</v>
      </c>
      <c r="H103" s="6">
        <v>1</v>
      </c>
      <c r="I103" s="92">
        <f>'Sklady Rekapitulace '!$C$39</f>
        <v>0</v>
      </c>
      <c r="J103" s="10">
        <f t="shared" si="24"/>
        <v>0</v>
      </c>
    </row>
    <row r="104" spans="1:10" ht="13.5" thickBot="1" x14ac:dyDescent="0.25">
      <c r="A104" s="95"/>
      <c r="B104" s="96"/>
      <c r="C104" s="97" t="s">
        <v>206</v>
      </c>
      <c r="D104" s="98"/>
      <c r="E104" s="99"/>
      <c r="F104" s="100"/>
      <c r="G104" s="98"/>
      <c r="H104" s="98"/>
      <c r="I104" s="101"/>
      <c r="J104" s="24">
        <f>SUM(J101:J103)</f>
        <v>0</v>
      </c>
    </row>
    <row r="105" spans="1:10" x14ac:dyDescent="0.2">
      <c r="A105" s="103"/>
      <c r="B105" s="104"/>
      <c r="C105" s="105" t="s">
        <v>254</v>
      </c>
      <c r="D105" s="106">
        <v>2</v>
      </c>
      <c r="E105" s="107">
        <v>43776</v>
      </c>
      <c r="F105" s="103" t="s">
        <v>13</v>
      </c>
      <c r="G105" s="106" t="s">
        <v>7</v>
      </c>
      <c r="H105" s="106">
        <v>1</v>
      </c>
      <c r="I105" s="108">
        <f>'Sklady Rekapitulace '!$C$37</f>
        <v>0</v>
      </c>
      <c r="J105" s="109">
        <f>H105*I105</f>
        <v>0</v>
      </c>
    </row>
    <row r="106" spans="1:10" x14ac:dyDescent="0.2">
      <c r="A106" s="2"/>
      <c r="B106" s="88"/>
      <c r="C106" s="93"/>
      <c r="D106" s="6"/>
      <c r="E106" s="94"/>
      <c r="F106" s="2" t="s">
        <v>16</v>
      </c>
      <c r="G106" s="6" t="s">
        <v>2</v>
      </c>
      <c r="H106" s="6">
        <v>8</v>
      </c>
      <c r="I106" s="92">
        <f>'Sklady Rekapitulace '!$C$38</f>
        <v>0</v>
      </c>
      <c r="J106" s="10">
        <f t="shared" ref="J106:J107" si="25">H106*I106</f>
        <v>0</v>
      </c>
    </row>
    <row r="107" spans="1:10" x14ac:dyDescent="0.2">
      <c r="A107" s="2"/>
      <c r="B107" s="88"/>
      <c r="C107" s="93"/>
      <c r="D107" s="6"/>
      <c r="E107" s="94"/>
      <c r="F107" s="2" t="s">
        <v>14</v>
      </c>
      <c r="G107" s="6" t="s">
        <v>7</v>
      </c>
      <c r="H107" s="6">
        <v>1</v>
      </c>
      <c r="I107" s="92">
        <f>'Sklady Rekapitulace '!$C$39</f>
        <v>0</v>
      </c>
      <c r="J107" s="10">
        <f t="shared" si="25"/>
        <v>0</v>
      </c>
    </row>
    <row r="108" spans="1:10" ht="13.5" thickBot="1" x14ac:dyDescent="0.25">
      <c r="A108" s="95"/>
      <c r="B108" s="96"/>
      <c r="C108" s="97" t="s">
        <v>206</v>
      </c>
      <c r="D108" s="98"/>
      <c r="E108" s="99"/>
      <c r="F108" s="100"/>
      <c r="G108" s="98"/>
      <c r="H108" s="98"/>
      <c r="I108" s="101"/>
      <c r="J108" s="24">
        <f>SUM(J105:J107)</f>
        <v>0</v>
      </c>
    </row>
    <row r="109" spans="1:10" x14ac:dyDescent="0.2">
      <c r="A109" s="103"/>
      <c r="B109" s="104"/>
      <c r="C109" s="105" t="s">
        <v>256</v>
      </c>
      <c r="D109" s="106">
        <v>2</v>
      </c>
      <c r="E109" s="107">
        <v>45082</v>
      </c>
      <c r="F109" s="103" t="s">
        <v>13</v>
      </c>
      <c r="G109" s="106" t="s">
        <v>7</v>
      </c>
      <c r="H109" s="106">
        <v>1</v>
      </c>
      <c r="I109" s="108">
        <f>'Sklady Rekapitulace '!$C$37</f>
        <v>0</v>
      </c>
      <c r="J109" s="109">
        <f>H109*I109</f>
        <v>0</v>
      </c>
    </row>
    <row r="110" spans="1:10" x14ac:dyDescent="0.2">
      <c r="A110" s="2"/>
      <c r="B110" s="88"/>
      <c r="C110" s="93"/>
      <c r="D110" s="6"/>
      <c r="E110" s="94"/>
      <c r="F110" s="2" t="s">
        <v>16</v>
      </c>
      <c r="G110" s="6" t="s">
        <v>2</v>
      </c>
      <c r="H110" s="6">
        <v>24</v>
      </c>
      <c r="I110" s="92">
        <f>'Sklady Rekapitulace '!$C$38</f>
        <v>0</v>
      </c>
      <c r="J110" s="10">
        <f t="shared" ref="J110:J111" si="26">H110*I110</f>
        <v>0</v>
      </c>
    </row>
    <row r="111" spans="1:10" x14ac:dyDescent="0.2">
      <c r="A111" s="2"/>
      <c r="B111" s="88"/>
      <c r="C111" s="93"/>
      <c r="D111" s="6"/>
      <c r="E111" s="94"/>
      <c r="F111" s="2" t="s">
        <v>14</v>
      </c>
      <c r="G111" s="6" t="s">
        <v>7</v>
      </c>
      <c r="H111" s="6">
        <v>1</v>
      </c>
      <c r="I111" s="92">
        <f>'Sklady Rekapitulace '!$C$39</f>
        <v>0</v>
      </c>
      <c r="J111" s="10">
        <f t="shared" si="26"/>
        <v>0</v>
      </c>
    </row>
    <row r="112" spans="1:10" ht="13.5" thickBot="1" x14ac:dyDescent="0.25">
      <c r="A112" s="95"/>
      <c r="B112" s="96"/>
      <c r="C112" s="97" t="s">
        <v>206</v>
      </c>
      <c r="D112" s="98"/>
      <c r="E112" s="99"/>
      <c r="F112" s="100"/>
      <c r="G112" s="98"/>
      <c r="H112" s="98"/>
      <c r="I112" s="101"/>
      <c r="J112" s="24">
        <f>SUM(J109:J111)</f>
        <v>0</v>
      </c>
    </row>
  </sheetData>
  <sheetProtection algorithmName="SHA-512" hashValue="bhpZ82eorhF9xIwTLGz7WCw/RHgFWxrrkToxTgqhFxAb9BABOVJCdFZ7RcegNgvW3gySuUgWDHuQ+ilna5jnxA==" saltValue="NO+zJXJQSP5QVm3mkpIcyA==" spinCount="100000" sheet="1" objects="1" scenarios="1" selectLockedCells="1" selectUnlockedCells="1"/>
  <autoFilter ref="A4:J112" xr:uid="{00000000-0001-0000-0200-000000000000}"/>
  <pageMargins left="0.7" right="0.7" top="0.75" bottom="0.75" header="0.3" footer="0.3"/>
  <pageSetup paperSize="9" scale="8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569F-4901-48B9-A0F3-21BC5F82CE8A}">
  <sheetPr>
    <tabColor rgb="FFFFFF00"/>
    <pageSetUpPr fitToPage="1"/>
  </sheetPr>
  <dimension ref="B1:P42"/>
  <sheetViews>
    <sheetView zoomScaleNormal="100" workbookViewId="0">
      <selection activeCell="B2" sqref="B2"/>
    </sheetView>
  </sheetViews>
  <sheetFormatPr defaultRowHeight="15" x14ac:dyDescent="0.25"/>
  <cols>
    <col min="1" max="1" width="2.42578125" customWidth="1"/>
    <col min="2" max="2" width="10.7109375" style="7" customWidth="1"/>
    <col min="3" max="3" width="40.7109375" style="7" customWidth="1"/>
    <col min="4" max="4" width="6.7109375" style="7" customWidth="1"/>
    <col min="5" max="5" width="10.7109375" style="7" customWidth="1"/>
    <col min="6" max="6" width="10.7109375" style="11" customWidth="1"/>
    <col min="7" max="7" width="8.7109375" style="7" customWidth="1"/>
    <col min="8" max="8" width="10.7109375" style="7" customWidth="1"/>
    <col min="9" max="9" width="5.7109375" style="7" customWidth="1"/>
    <col min="10" max="10" width="10.7109375" style="7" customWidth="1"/>
    <col min="11" max="11" width="40.7109375" style="7" customWidth="1"/>
    <col min="12" max="12" width="6.7109375" style="7" customWidth="1"/>
    <col min="13" max="13" width="10.7109375" style="7" customWidth="1"/>
    <col min="14" max="14" width="10.7109375" style="11" customWidth="1"/>
    <col min="15" max="15" width="8.7109375" style="7" customWidth="1"/>
    <col min="16" max="16" width="10.7109375" style="7" customWidth="1"/>
  </cols>
  <sheetData>
    <row r="1" spans="2:16" x14ac:dyDescent="0.25">
      <c r="B1" s="19" t="s">
        <v>84</v>
      </c>
    </row>
    <row r="3" spans="2:16" x14ac:dyDescent="0.25">
      <c r="B3" s="50" t="s">
        <v>76</v>
      </c>
      <c r="J3" s="50" t="s">
        <v>18</v>
      </c>
    </row>
    <row r="4" spans="2:16" ht="56.1" customHeight="1" x14ac:dyDescent="0.25">
      <c r="B4" s="51" t="s">
        <v>9</v>
      </c>
      <c r="C4" s="8" t="s">
        <v>1</v>
      </c>
      <c r="D4" s="8" t="s">
        <v>77</v>
      </c>
      <c r="E4" s="52" t="s">
        <v>30</v>
      </c>
      <c r="F4" s="53" t="s">
        <v>78</v>
      </c>
      <c r="G4" s="8" t="s">
        <v>79</v>
      </c>
      <c r="H4" s="8" t="s">
        <v>80</v>
      </c>
      <c r="J4" s="51" t="s">
        <v>9</v>
      </c>
      <c r="K4" s="8" t="s">
        <v>1</v>
      </c>
      <c r="L4" s="8" t="s">
        <v>77</v>
      </c>
      <c r="M4" s="52" t="s">
        <v>30</v>
      </c>
      <c r="N4" s="53" t="s">
        <v>78</v>
      </c>
      <c r="O4" s="8" t="s">
        <v>79</v>
      </c>
      <c r="P4" s="8" t="s">
        <v>80</v>
      </c>
    </row>
    <row r="5" spans="2:16" x14ac:dyDescent="0.25">
      <c r="B5" s="54" t="str">
        <f>'SED Inst'!B5</f>
        <v>033</v>
      </c>
      <c r="C5" s="54" t="str">
        <f>'SED Inst'!C5</f>
        <v>Osvětlení komunikací</v>
      </c>
      <c r="D5" s="54">
        <f>'SED Inst'!D5</f>
        <v>4</v>
      </c>
      <c r="E5" s="9">
        <f>'SED Inst'!E5</f>
        <v>44783</v>
      </c>
      <c r="F5" s="10">
        <f>'SED Inst'!J10</f>
        <v>0</v>
      </c>
      <c r="G5" s="2">
        <f>IF(D5&lt;5,TRUNC(4/D5),1)</f>
        <v>1</v>
      </c>
      <c r="H5" s="10">
        <f>F5*G5</f>
        <v>0</v>
      </c>
      <c r="J5" s="54" t="str">
        <f>'SED Inst Ex'!B5</f>
        <v>190, 190/A</v>
      </c>
      <c r="K5" s="54" t="str">
        <f>'SED Inst Ex'!C5</f>
        <v xml:space="preserve"> Výdejní lávky, aditivace + MaR 074.2</v>
      </c>
      <c r="L5" s="54">
        <f>'SED Inst Ex'!D5</f>
        <v>2</v>
      </c>
      <c r="M5" s="9">
        <f>'SED Inst Ex'!E5</f>
        <v>44923</v>
      </c>
      <c r="N5" s="10">
        <f>'SED Inst Ex'!J10</f>
        <v>0</v>
      </c>
      <c r="O5" s="2">
        <f>IF(L5&lt;5,TRUNC(4/L5),1)</f>
        <v>2</v>
      </c>
      <c r="P5" s="10">
        <f>N5*O5</f>
        <v>0</v>
      </c>
    </row>
    <row r="6" spans="2:16" x14ac:dyDescent="0.25">
      <c r="B6" s="54" t="str">
        <f>'SED Inst'!B11</f>
        <v>070</v>
      </c>
      <c r="C6" s="54" t="str">
        <f>'SED Inst'!C11</f>
        <v>Administrativní budova</v>
      </c>
      <c r="D6" s="54">
        <f>'SED Inst'!D11</f>
        <v>5</v>
      </c>
      <c r="E6" s="9">
        <f>'SED Inst'!E11</f>
        <v>44195</v>
      </c>
      <c r="F6" s="10">
        <f>'SED Inst'!J16</f>
        <v>0</v>
      </c>
      <c r="G6" s="2">
        <f t="shared" ref="G6:G19" si="0">IF(D6&lt;5,TRUNC(4/D6),1)</f>
        <v>1</v>
      </c>
      <c r="H6" s="10">
        <f>F6*G6</f>
        <v>0</v>
      </c>
      <c r="J6" s="54" t="str">
        <f>'SED Inst Ex'!B11</f>
        <v>222</v>
      </c>
      <c r="K6" s="54" t="str">
        <f>'SED Inst Ex'!C11</f>
        <v>Čerpací a přečerpávací stanice PHL, MaR 074.2</v>
      </c>
      <c r="L6" s="54">
        <f>'SED Inst Ex'!D11</f>
        <v>2</v>
      </c>
      <c r="M6" s="9">
        <f>'SED Inst Ex'!E11</f>
        <v>44804</v>
      </c>
      <c r="N6" s="10">
        <f>'SED Inst Ex'!J16</f>
        <v>0</v>
      </c>
      <c r="O6" s="2">
        <f t="shared" ref="O6:O19" si="1">IF(L6&lt;5,TRUNC(4/L6),1)</f>
        <v>2</v>
      </c>
      <c r="P6" s="10">
        <f>N6*O6</f>
        <v>0</v>
      </c>
    </row>
    <row r="7" spans="2:16" x14ac:dyDescent="0.25">
      <c r="B7" s="54" t="str">
        <f>'SED Inst'!B17</f>
        <v>223</v>
      </c>
      <c r="C7" s="54" t="str">
        <f>'SED Inst'!C17</f>
        <v>Kompresorovna</v>
      </c>
      <c r="D7" s="54">
        <f>'SED Inst'!D17</f>
        <v>2</v>
      </c>
      <c r="E7" s="9">
        <f>'SED Inst'!E17</f>
        <v>44859</v>
      </c>
      <c r="F7" s="10">
        <f>'SED Inst'!J22</f>
        <v>0</v>
      </c>
      <c r="G7" s="2">
        <f t="shared" si="0"/>
        <v>2</v>
      </c>
      <c r="H7" s="10">
        <f>F7*G7</f>
        <v>0</v>
      </c>
      <c r="J7" s="54" t="str">
        <f>'SED Inst Ex'!B17</f>
        <v>223</v>
      </c>
      <c r="K7" s="54" t="str">
        <f>'SED Inst Ex'!C17</f>
        <v>Filtrační stanice PL JET, MaR 074.2</v>
      </c>
      <c r="L7" s="54">
        <f>'SED Inst Ex'!D17</f>
        <v>2</v>
      </c>
      <c r="M7" s="9">
        <f>'SED Inst Ex'!E17</f>
        <v>44791</v>
      </c>
      <c r="N7" s="10">
        <f>'SED Inst Ex'!J22</f>
        <v>0</v>
      </c>
      <c r="O7" s="2">
        <f t="shared" si="1"/>
        <v>2</v>
      </c>
      <c r="P7" s="10">
        <f>N7*O7</f>
        <v>0</v>
      </c>
    </row>
    <row r="8" spans="2:16" x14ac:dyDescent="0.25">
      <c r="B8" s="54" t="str">
        <f>'SED Inst'!B23</f>
        <v>223</v>
      </c>
      <c r="C8" s="54" t="str">
        <f>'SED Inst'!C23</f>
        <v>Útulek blokařů</v>
      </c>
      <c r="D8" s="54">
        <f>'SED Inst'!D23</f>
        <v>2</v>
      </c>
      <c r="E8" s="9">
        <f>'SED Inst'!E23</f>
        <v>44858</v>
      </c>
      <c r="F8" s="10">
        <f>'SED Inst'!J28</f>
        <v>0</v>
      </c>
      <c r="G8" s="2">
        <f t="shared" si="0"/>
        <v>2</v>
      </c>
      <c r="H8" s="10">
        <f t="shared" ref="H8:H19" si="2">F8*G8</f>
        <v>0</v>
      </c>
      <c r="J8" s="54" t="str">
        <f>'SED Inst Ex'!B23</f>
        <v>223</v>
      </c>
      <c r="K8" s="54" t="str">
        <f>'SED Inst Ex'!C23</f>
        <v>Čerpací a přečerpávací stanice PHL + MaR 074.1</v>
      </c>
      <c r="L8" s="54">
        <f>'SED Inst Ex'!D23</f>
        <v>2</v>
      </c>
      <c r="M8" s="9">
        <f>'SED Inst Ex'!E23</f>
        <v>44792</v>
      </c>
      <c r="N8" s="10">
        <f>'SED Inst Ex'!J28</f>
        <v>0</v>
      </c>
      <c r="O8" s="2">
        <f t="shared" si="1"/>
        <v>2</v>
      </c>
      <c r="P8" s="10">
        <f t="shared" ref="P8:P19" si="3">N8*O8</f>
        <v>0</v>
      </c>
    </row>
    <row r="9" spans="2:16" x14ac:dyDescent="0.25">
      <c r="B9" s="54" t="str">
        <f>'SED Inst'!B29</f>
        <v>240</v>
      </c>
      <c r="C9" s="54" t="str">
        <f>'SED Inst'!C29</f>
        <v>Rozvodna NN</v>
      </c>
      <c r="D9" s="54">
        <f>'SED Inst'!D29</f>
        <v>5</v>
      </c>
      <c r="E9" s="9">
        <f>'SED Inst'!E29</f>
        <v>44195</v>
      </c>
      <c r="F9" s="10">
        <f>'SED Inst'!J34</f>
        <v>0</v>
      </c>
      <c r="G9" s="2">
        <f t="shared" si="0"/>
        <v>1</v>
      </c>
      <c r="H9" s="10">
        <f t="shared" si="2"/>
        <v>0</v>
      </c>
      <c r="J9" s="54" t="str">
        <f>'SED Inst Ex'!B29</f>
        <v>H230/01-04</v>
      </c>
      <c r="K9" s="54" t="str">
        <f>'SED Inst Ex'!C29</f>
        <v>Nádrže PHL I Etapa + MaR 074.1</v>
      </c>
      <c r="L9" s="54">
        <f>'SED Inst Ex'!D29</f>
        <v>2</v>
      </c>
      <c r="M9" s="9">
        <f>'SED Inst Ex'!E29</f>
        <v>44299</v>
      </c>
      <c r="N9" s="10">
        <f>'SED Inst Ex'!J34</f>
        <v>0</v>
      </c>
      <c r="O9" s="2">
        <f t="shared" si="1"/>
        <v>2</v>
      </c>
      <c r="P9" s="10">
        <f t="shared" si="3"/>
        <v>0</v>
      </c>
    </row>
    <row r="10" spans="2:16" x14ac:dyDescent="0.25">
      <c r="B10" s="54" t="str">
        <f>'SED Inst'!B35</f>
        <v>300</v>
      </c>
      <c r="C10" s="54" t="str">
        <f>'SED Inst'!C35</f>
        <v>300 přípojka užitkové a požární vody</v>
      </c>
      <c r="D10" s="54">
        <f>'SED Inst'!D35</f>
        <v>4</v>
      </c>
      <c r="E10" s="9">
        <f>'SED Inst'!E35</f>
        <v>44195</v>
      </c>
      <c r="F10" s="10">
        <f>'SED Inst'!J40</f>
        <v>0</v>
      </c>
      <c r="G10" s="2">
        <f t="shared" si="0"/>
        <v>1</v>
      </c>
      <c r="H10" s="10">
        <f t="shared" si="2"/>
        <v>0</v>
      </c>
      <c r="J10" s="54" t="str">
        <f>'SED Inst Ex'!B35</f>
        <v>H230/05-10</v>
      </c>
      <c r="K10" s="54" t="str">
        <f>'SED Inst Ex'!C35</f>
        <v>Nádrže PHL II Etapa, MaR 074.1</v>
      </c>
      <c r="L10" s="54">
        <f>'SED Inst Ex'!D35</f>
        <v>2</v>
      </c>
      <c r="M10" s="9">
        <f>'SED Inst Ex'!E35</f>
        <v>44299</v>
      </c>
      <c r="N10" s="10">
        <f>'SED Inst Ex'!J40</f>
        <v>0</v>
      </c>
      <c r="O10" s="2">
        <f t="shared" si="1"/>
        <v>2</v>
      </c>
      <c r="P10" s="10">
        <f t="shared" si="3"/>
        <v>0</v>
      </c>
    </row>
    <row r="11" spans="2:16" x14ac:dyDescent="0.25">
      <c r="B11" s="54" t="str">
        <f>'SED Inst'!B41</f>
        <v>311</v>
      </c>
      <c r="C11" s="54" t="str">
        <f>'SED Inst'!C41</f>
        <v>Vnitrozávodní kanalizace dešťová + ORL</v>
      </c>
      <c r="D11" s="54">
        <f>'SED Inst'!D41</f>
        <v>4</v>
      </c>
      <c r="E11" s="9">
        <f>'SED Inst'!E41</f>
        <v>44195</v>
      </c>
      <c r="F11" s="10">
        <f>'SED Inst'!J46</f>
        <v>0</v>
      </c>
      <c r="G11" s="2">
        <f t="shared" si="0"/>
        <v>1</v>
      </c>
      <c r="H11" s="10">
        <f t="shared" si="2"/>
        <v>0</v>
      </c>
      <c r="J11" s="54" t="str">
        <f>'SED Inst Ex'!B41</f>
        <v>239</v>
      </c>
      <c r="K11" s="54" t="str">
        <f>'SED Inst Ex'!C41</f>
        <v>Rekuperace BA par + MaR 074</v>
      </c>
      <c r="L11" s="54">
        <f>'SED Inst Ex'!D41</f>
        <v>2</v>
      </c>
      <c r="M11" s="9">
        <f>'SED Inst Ex'!E41</f>
        <v>44923</v>
      </c>
      <c r="N11" s="10">
        <f>'SED Inst Ex'!J46</f>
        <v>0</v>
      </c>
      <c r="O11" s="2">
        <f t="shared" si="1"/>
        <v>2</v>
      </c>
      <c r="P11" s="10">
        <f t="shared" si="3"/>
        <v>0</v>
      </c>
    </row>
    <row r="12" spans="2:16" x14ac:dyDescent="0.25">
      <c r="B12" s="54" t="str">
        <f>'SED Inst'!B47</f>
        <v>326</v>
      </c>
      <c r="C12" s="54" t="str">
        <f>'SED Inst'!C47</f>
        <v>SO 326 CHČOV</v>
      </c>
      <c r="D12" s="54">
        <f>'SED Inst'!D47</f>
        <v>2</v>
      </c>
      <c r="E12" s="9">
        <f>'SED Inst'!E47</f>
        <v>44652</v>
      </c>
      <c r="F12" s="10">
        <f>'SED Inst'!J52</f>
        <v>0</v>
      </c>
      <c r="G12" s="2">
        <f t="shared" si="0"/>
        <v>2</v>
      </c>
      <c r="H12" s="10">
        <f t="shared" si="2"/>
        <v>0</v>
      </c>
      <c r="J12" s="54" t="str">
        <f>'SED Inst Ex'!B47</f>
        <v>326</v>
      </c>
      <c r="K12" s="54" t="str">
        <f>'SED Inst Ex'!C47</f>
        <v>PS 326 CHČOV</v>
      </c>
      <c r="L12" s="54">
        <f>'SED Inst Ex'!D47</f>
        <v>2</v>
      </c>
      <c r="M12" s="9">
        <f>'SED Inst Ex'!E47</f>
        <v>44652</v>
      </c>
      <c r="N12" s="10">
        <f>'SED Inst Ex'!J52</f>
        <v>0</v>
      </c>
      <c r="O12" s="2">
        <f t="shared" si="1"/>
        <v>2</v>
      </c>
      <c r="P12" s="10">
        <f t="shared" si="3"/>
        <v>0</v>
      </c>
    </row>
    <row r="13" spans="2:16" x14ac:dyDescent="0.25">
      <c r="B13" s="54" t="str">
        <f>'SED Inst'!B53</f>
        <v>334.1</v>
      </c>
      <c r="C13" s="54" t="str">
        <f>'SED Inst'!C53</f>
        <v>Vnější silnoproudé rozvody</v>
      </c>
      <c r="D13" s="54">
        <f>'SED Inst'!D53</f>
        <v>2</v>
      </c>
      <c r="E13" s="9">
        <f>'SED Inst'!E53</f>
        <v>44652</v>
      </c>
      <c r="F13" s="10">
        <f>'SED Inst'!J58</f>
        <v>0</v>
      </c>
      <c r="G13" s="2">
        <f t="shared" si="0"/>
        <v>2</v>
      </c>
      <c r="H13" s="10">
        <f t="shared" si="2"/>
        <v>0</v>
      </c>
      <c r="J13" s="54" t="str">
        <f>'SED Inst Ex'!B53</f>
        <v>360</v>
      </c>
      <c r="K13" s="54" t="str">
        <f>'SED Inst Ex'!C53</f>
        <v>Stáčení a výdej ŽC + MaR 074.1</v>
      </c>
      <c r="L13" s="54">
        <f>'SED Inst Ex'!D53</f>
        <v>2</v>
      </c>
      <c r="M13" s="9">
        <f>'SED Inst Ex'!E53</f>
        <v>44725</v>
      </c>
      <c r="N13" s="10">
        <f>'SED Inst Ex'!J58</f>
        <v>0</v>
      </c>
      <c r="O13" s="2">
        <f t="shared" si="1"/>
        <v>2</v>
      </c>
      <c r="P13" s="10">
        <f t="shared" si="3"/>
        <v>0</v>
      </c>
    </row>
    <row r="14" spans="2:16" x14ac:dyDescent="0.25">
      <c r="B14" s="54" t="str">
        <f>'SED Inst'!B59</f>
        <v>334.1</v>
      </c>
      <c r="C14" s="54" t="str">
        <f>'SED Inst'!C59</f>
        <v>Vnější silnoproudé rozvody</v>
      </c>
      <c r="D14" s="54">
        <f>'SED Inst'!D59</f>
        <v>5</v>
      </c>
      <c r="E14" s="9">
        <f>'SED Inst'!E59</f>
        <v>44195</v>
      </c>
      <c r="F14" s="10">
        <f>'SED Inst'!J64</f>
        <v>0</v>
      </c>
      <c r="G14" s="2">
        <f t="shared" si="0"/>
        <v>1</v>
      </c>
      <c r="H14" s="10">
        <f t="shared" si="2"/>
        <v>0</v>
      </c>
      <c r="J14" s="54"/>
      <c r="K14" s="54"/>
      <c r="L14" s="54"/>
      <c r="M14" s="9"/>
      <c r="N14" s="10"/>
      <c r="O14" s="2"/>
      <c r="P14" s="10"/>
    </row>
    <row r="15" spans="2:16" x14ac:dyDescent="0.25">
      <c r="B15" s="54" t="str">
        <f>'SED Inst'!B65</f>
        <v>350</v>
      </c>
      <c r="C15" s="54" t="str">
        <f>'SED Inst'!C65</f>
        <v>Osvětlení železniční vlečky</v>
      </c>
      <c r="D15" s="54">
        <f>'SED Inst'!D65</f>
        <v>5</v>
      </c>
      <c r="E15" s="9">
        <f>'SED Inst'!E65</f>
        <v>44195</v>
      </c>
      <c r="F15" s="10">
        <f>'SED Inst'!J70</f>
        <v>0</v>
      </c>
      <c r="G15" s="2">
        <f t="shared" si="0"/>
        <v>1</v>
      </c>
      <c r="H15" s="10">
        <f t="shared" si="2"/>
        <v>0</v>
      </c>
      <c r="J15" s="54"/>
      <c r="K15" s="54"/>
      <c r="L15" s="54"/>
      <c r="M15" s="9"/>
      <c r="N15" s="10"/>
      <c r="O15" s="2"/>
      <c r="P15" s="10"/>
    </row>
    <row r="16" spans="2:16" x14ac:dyDescent="0.25">
      <c r="B16" s="54" t="str">
        <f>'SED Inst'!B71</f>
        <v>380</v>
      </c>
      <c r="C16" s="54" t="str">
        <f>'SED Inst'!C71</f>
        <v xml:space="preserve">Železniční váha </v>
      </c>
      <c r="D16" s="54">
        <f>'SED Inst'!D71</f>
        <v>5</v>
      </c>
      <c r="E16" s="9">
        <f>'SED Inst'!E71</f>
        <v>44179</v>
      </c>
      <c r="F16" s="10">
        <f>'SED Inst'!J76</f>
        <v>0</v>
      </c>
      <c r="G16" s="2">
        <f t="shared" si="0"/>
        <v>1</v>
      </c>
      <c r="H16" s="10">
        <f t="shared" si="2"/>
        <v>0</v>
      </c>
      <c r="J16" s="54"/>
      <c r="K16" s="54"/>
      <c r="L16" s="54"/>
      <c r="M16" s="9"/>
      <c r="N16" s="10"/>
      <c r="O16" s="2"/>
      <c r="P16" s="10"/>
    </row>
    <row r="17" spans="2:16" x14ac:dyDescent="0.25">
      <c r="B17" s="54" t="str">
        <f>'SED Inst'!B77</f>
        <v>509.1</v>
      </c>
      <c r="C17" s="54" t="str">
        <f>'SED Inst'!C77</f>
        <v>Potrubní rozvody SHZ a SCHZ</v>
      </c>
      <c r="D17" s="54">
        <f>'SED Inst'!D77</f>
        <v>2</v>
      </c>
      <c r="E17" s="9">
        <f>'SED Inst'!E77</f>
        <v>44511</v>
      </c>
      <c r="F17" s="10">
        <f>'SED Inst'!J82</f>
        <v>0</v>
      </c>
      <c r="G17" s="2">
        <f t="shared" si="0"/>
        <v>2</v>
      </c>
      <c r="H17" s="10">
        <f t="shared" si="2"/>
        <v>0</v>
      </c>
      <c r="J17" s="54"/>
      <c r="K17" s="54"/>
      <c r="L17" s="54"/>
      <c r="M17" s="9"/>
      <c r="N17" s="10"/>
      <c r="O17" s="2"/>
      <c r="P17" s="10"/>
    </row>
    <row r="18" spans="2:16" x14ac:dyDescent="0.25">
      <c r="B18" s="54" t="str">
        <f>'SED Inst'!B83</f>
        <v>509.2</v>
      </c>
      <c r="C18" s="54" t="str">
        <f>'SED Inst'!C83</f>
        <v>Potrubní rozvody SHZ a SCHZ</v>
      </c>
      <c r="D18" s="54">
        <f>'SED Inst'!D83</f>
        <v>2</v>
      </c>
      <c r="E18" s="9">
        <f>'SED Inst'!E83</f>
        <v>44511</v>
      </c>
      <c r="F18" s="10">
        <f>'SED Inst'!J88</f>
        <v>0</v>
      </c>
      <c r="G18" s="2">
        <f t="shared" si="0"/>
        <v>2</v>
      </c>
      <c r="H18" s="10">
        <f t="shared" si="2"/>
        <v>0</v>
      </c>
      <c r="J18" s="54"/>
      <c r="K18" s="54"/>
      <c r="L18" s="54"/>
      <c r="M18" s="9"/>
      <c r="N18" s="10"/>
      <c r="O18" s="2"/>
      <c r="P18" s="10"/>
    </row>
    <row r="19" spans="2:16" x14ac:dyDescent="0.25">
      <c r="B19" s="54" t="str">
        <f>'SED Inst'!B89</f>
        <v>524</v>
      </c>
      <c r="C19" s="54" t="str">
        <f>'SED Inst'!C89</f>
        <v>Objekt SHZ a SCHZ</v>
      </c>
      <c r="D19" s="54">
        <f>'SED Inst'!D89</f>
        <v>2</v>
      </c>
      <c r="E19" s="9">
        <f>'SED Inst'!E89</f>
        <v>44909</v>
      </c>
      <c r="F19" s="10">
        <f>'SED Inst'!J94</f>
        <v>0</v>
      </c>
      <c r="G19" s="2">
        <f t="shared" si="0"/>
        <v>2</v>
      </c>
      <c r="H19" s="10">
        <f t="shared" si="2"/>
        <v>0</v>
      </c>
      <c r="J19" s="54"/>
      <c r="K19" s="54"/>
      <c r="L19" s="54"/>
      <c r="M19" s="9"/>
      <c r="N19" s="10"/>
      <c r="O19" s="2"/>
      <c r="P19" s="10"/>
    </row>
    <row r="21" spans="2:16" x14ac:dyDescent="0.25">
      <c r="B21" s="55" t="s">
        <v>81</v>
      </c>
      <c r="J21" s="55" t="s">
        <v>82</v>
      </c>
    </row>
    <row r="22" spans="2:16" ht="77.25" x14ac:dyDescent="0.25">
      <c r="B22" s="51" t="s">
        <v>9</v>
      </c>
      <c r="C22" s="8" t="s">
        <v>1</v>
      </c>
      <c r="D22" s="8" t="s">
        <v>77</v>
      </c>
      <c r="E22" s="52" t="s">
        <v>30</v>
      </c>
      <c r="F22" s="53" t="s">
        <v>78</v>
      </c>
      <c r="G22" s="8" t="s">
        <v>79</v>
      </c>
      <c r="H22" s="8" t="s">
        <v>80</v>
      </c>
      <c r="J22" s="51" t="s">
        <v>9</v>
      </c>
      <c r="K22" s="8" t="s">
        <v>1</v>
      </c>
      <c r="L22" s="8" t="s">
        <v>77</v>
      </c>
      <c r="M22" s="52" t="s">
        <v>30</v>
      </c>
      <c r="N22" s="53" t="s">
        <v>78</v>
      </c>
      <c r="O22" s="8" t="s">
        <v>79</v>
      </c>
      <c r="P22" s="8" t="s">
        <v>80</v>
      </c>
    </row>
    <row r="23" spans="2:16" x14ac:dyDescent="0.25">
      <c r="B23" s="54" t="str">
        <f>'SED LPS'!B5</f>
        <v>070</v>
      </c>
      <c r="C23" s="54" t="str">
        <f>'SED LPS'!C5</f>
        <v>Administrativní budova</v>
      </c>
      <c r="D23" s="54">
        <f>'SED LPS'!D5</f>
        <v>5</v>
      </c>
      <c r="E23" s="9">
        <f>'SED LPS'!E5</f>
        <v>44515</v>
      </c>
      <c r="F23" s="10">
        <f>'SED LPS'!J8</f>
        <v>0</v>
      </c>
      <c r="G23" s="2">
        <f>IF(D23&lt;5,TRUNC(4/D23),1)</f>
        <v>1</v>
      </c>
      <c r="H23" s="10">
        <f>F23*G23</f>
        <v>0</v>
      </c>
      <c r="J23" s="54" t="str">
        <f>'SED LPS Ex'!B5</f>
        <v>190</v>
      </c>
      <c r="K23" s="54" t="str">
        <f>'SED LPS Ex'!C5</f>
        <v>Výdejní lávky pro AC</v>
      </c>
      <c r="L23" s="54">
        <f>'SED LPS Ex'!D5</f>
        <v>1</v>
      </c>
      <c r="M23" s="9">
        <f>'SED LPS Ex'!E5</f>
        <v>45201</v>
      </c>
      <c r="N23" s="10">
        <f>'SED LPS Ex'!J8</f>
        <v>0</v>
      </c>
      <c r="O23" s="2">
        <f>IF(L23&lt;5,TRUNC(4/L23),1)</f>
        <v>4</v>
      </c>
      <c r="P23" s="10">
        <f>N23*O23</f>
        <v>0</v>
      </c>
    </row>
    <row r="24" spans="2:16" x14ac:dyDescent="0.25">
      <c r="B24" s="54" t="str">
        <f>'SED LPS'!B9</f>
        <v>240</v>
      </c>
      <c r="C24" s="54" t="str">
        <f>'SED LPS'!C9</f>
        <v>Trafostanice</v>
      </c>
      <c r="D24" s="54">
        <f>'SED LPS'!D9</f>
        <v>5</v>
      </c>
      <c r="E24" s="9">
        <f>'SED LPS'!E9</f>
        <v>44182</v>
      </c>
      <c r="F24" s="10">
        <f>'SED LPS'!J12</f>
        <v>0</v>
      </c>
      <c r="G24" s="2">
        <f t="shared" ref="G24:G26" si="4">IF(D24&lt;5,TRUNC(4/D24),1)</f>
        <v>1</v>
      </c>
      <c r="H24" s="10">
        <f>F24*G24</f>
        <v>0</v>
      </c>
      <c r="J24" s="54" t="str">
        <f>'SED LPS Ex'!B9</f>
        <v>222</v>
      </c>
      <c r="K24" s="54" t="str">
        <f>'SED LPS Ex'!C9</f>
        <v>Čerpací a přečerpávací stanice PHL</v>
      </c>
      <c r="L24" s="54">
        <f>'SED LPS Ex'!D9</f>
        <v>1</v>
      </c>
      <c r="M24" s="9">
        <f>'SED LPS Ex'!E9</f>
        <v>45201</v>
      </c>
      <c r="N24" s="10">
        <f>'SED LPS Ex'!J12</f>
        <v>0</v>
      </c>
      <c r="O24" s="2">
        <f t="shared" ref="O24:O42" si="5">IF(L24&lt;5,TRUNC(4/L24),1)</f>
        <v>4</v>
      </c>
      <c r="P24" s="10">
        <f>N24*O24</f>
        <v>0</v>
      </c>
    </row>
    <row r="25" spans="2:16" x14ac:dyDescent="0.25">
      <c r="B25" s="54" t="str">
        <f>'SED LPS'!B13</f>
        <v>524</v>
      </c>
      <c r="C25" s="54" t="str">
        <f>'SED LPS'!C13</f>
        <v>Objekt SHZ a SCHZ</v>
      </c>
      <c r="D25" s="54">
        <f>'SED LPS'!D13</f>
        <v>5</v>
      </c>
      <c r="E25" s="9">
        <f>'SED LPS'!E13</f>
        <v>44515</v>
      </c>
      <c r="F25" s="10">
        <f>'SED LPS'!J16</f>
        <v>0</v>
      </c>
      <c r="G25" s="2">
        <f t="shared" si="4"/>
        <v>1</v>
      </c>
      <c r="H25" s="10">
        <f>F25*G25</f>
        <v>0</v>
      </c>
      <c r="J25" s="54" t="str">
        <f>'SED LPS Ex'!B13</f>
        <v>223</v>
      </c>
      <c r="K25" s="54" t="str">
        <f>'SED LPS Ex'!C13</f>
        <v>Čerpací a přečerpávací stanice PHL</v>
      </c>
      <c r="L25" s="54">
        <f>'SED LPS Ex'!D13</f>
        <v>1</v>
      </c>
      <c r="M25" s="9">
        <f>'SED LPS Ex'!E13</f>
        <v>45202</v>
      </c>
      <c r="N25" s="10">
        <f>'SED LPS Ex'!J16</f>
        <v>0</v>
      </c>
      <c r="O25" s="2">
        <f t="shared" si="5"/>
        <v>4</v>
      </c>
      <c r="P25" s="10">
        <f>N25*O25</f>
        <v>0</v>
      </c>
    </row>
    <row r="26" spans="2:16" x14ac:dyDescent="0.25">
      <c r="B26" s="54" t="str">
        <f>'SED LPS'!B17</f>
        <v>033</v>
      </c>
      <c r="C26" s="54" t="str">
        <f>'SED LPS'!C17</f>
        <v>Aktivní hromosvody Prevectron</v>
      </c>
      <c r="D26" s="54">
        <f>'SED LPS'!D17</f>
        <v>2</v>
      </c>
      <c r="E26" s="9">
        <f>'SED LPS'!E17</f>
        <v>45259</v>
      </c>
      <c r="F26" s="10">
        <f>'SED LPS'!J20</f>
        <v>0</v>
      </c>
      <c r="G26" s="2">
        <f t="shared" si="4"/>
        <v>2</v>
      </c>
      <c r="H26" s="10">
        <f t="shared" ref="H26" si="6">F26*G26</f>
        <v>0</v>
      </c>
      <c r="J26" s="54" t="str">
        <f>'SED LPS Ex'!B17</f>
        <v>H230/01</v>
      </c>
      <c r="K26" s="54" t="str">
        <f>'SED LPS Ex'!C17</f>
        <v>Uložiště PHL</v>
      </c>
      <c r="L26" s="54">
        <f>'SED LPS Ex'!D17</f>
        <v>1</v>
      </c>
      <c r="M26" s="9">
        <f>'SED LPS Ex'!E17</f>
        <v>45202</v>
      </c>
      <c r="N26" s="10">
        <f>'SED LPS Ex'!J20</f>
        <v>0</v>
      </c>
      <c r="O26" s="2">
        <f t="shared" si="5"/>
        <v>4</v>
      </c>
      <c r="P26" s="10">
        <f t="shared" ref="P26:P42" si="7">N26*O26</f>
        <v>0</v>
      </c>
    </row>
    <row r="27" spans="2:16" x14ac:dyDescent="0.25">
      <c r="B27" s="54"/>
      <c r="C27" s="54"/>
      <c r="D27" s="54"/>
      <c r="E27" s="9"/>
      <c r="F27" s="10"/>
      <c r="G27" s="2"/>
      <c r="H27" s="10"/>
      <c r="J27" s="54" t="str">
        <f>'SED LPS Ex'!B21</f>
        <v>H230/02</v>
      </c>
      <c r="K27" s="54" t="str">
        <f>'SED LPS Ex'!C21</f>
        <v>Uložiště PHL</v>
      </c>
      <c r="L27" s="54">
        <f>'SED LPS Ex'!D21</f>
        <v>1</v>
      </c>
      <c r="M27" s="9">
        <f>'SED LPS Ex'!E21</f>
        <v>45202</v>
      </c>
      <c r="N27" s="10">
        <f>'SED LPS Ex'!J24</f>
        <v>0</v>
      </c>
      <c r="O27" s="2">
        <f t="shared" si="5"/>
        <v>4</v>
      </c>
      <c r="P27" s="10">
        <f t="shared" si="7"/>
        <v>0</v>
      </c>
    </row>
    <row r="28" spans="2:16" x14ac:dyDescent="0.25">
      <c r="B28" s="54"/>
      <c r="C28" s="54"/>
      <c r="D28" s="54"/>
      <c r="E28" s="9"/>
      <c r="F28" s="10"/>
      <c r="G28" s="2"/>
      <c r="H28" s="10"/>
      <c r="J28" s="54" t="str">
        <f>'SED LPS Ex'!B25</f>
        <v>H230/03</v>
      </c>
      <c r="K28" s="54" t="str">
        <f>'SED LPS Ex'!C25</f>
        <v>Uložiště PHL</v>
      </c>
      <c r="L28" s="54">
        <f>'SED LPS Ex'!D25</f>
        <v>1</v>
      </c>
      <c r="M28" s="9">
        <f>'SED LPS Ex'!E25</f>
        <v>45202</v>
      </c>
      <c r="N28" s="10">
        <f>'SED LPS Ex'!J28</f>
        <v>0</v>
      </c>
      <c r="O28" s="2">
        <f t="shared" si="5"/>
        <v>4</v>
      </c>
      <c r="P28" s="10">
        <f t="shared" si="7"/>
        <v>0</v>
      </c>
    </row>
    <row r="29" spans="2:16" x14ac:dyDescent="0.25">
      <c r="B29" s="54"/>
      <c r="C29" s="54"/>
      <c r="D29" s="54"/>
      <c r="E29" s="9"/>
      <c r="F29" s="10"/>
      <c r="G29" s="2"/>
      <c r="H29" s="10"/>
      <c r="J29" s="54" t="str">
        <f>'SED LPS Ex'!B29</f>
        <v>H230/04</v>
      </c>
      <c r="K29" s="54" t="str">
        <f>'SED LPS Ex'!C29</f>
        <v>Uložiště PHL</v>
      </c>
      <c r="L29" s="54">
        <f>'SED LPS Ex'!D29</f>
        <v>1</v>
      </c>
      <c r="M29" s="9">
        <f>'SED LPS Ex'!E29</f>
        <v>45202</v>
      </c>
      <c r="N29" s="10">
        <f>'SED LPS Ex'!J32</f>
        <v>0</v>
      </c>
      <c r="O29" s="2">
        <f t="shared" si="5"/>
        <v>4</v>
      </c>
      <c r="P29" s="10">
        <f t="shared" si="7"/>
        <v>0</v>
      </c>
    </row>
    <row r="30" spans="2:16" x14ac:dyDescent="0.25">
      <c r="B30" s="54"/>
      <c r="C30" s="54"/>
      <c r="D30" s="54"/>
      <c r="E30" s="9"/>
      <c r="F30" s="10"/>
      <c r="G30" s="2"/>
      <c r="H30" s="10"/>
      <c r="J30" s="54" t="str">
        <f>'SED LPS Ex'!B33</f>
        <v>H230/05</v>
      </c>
      <c r="K30" s="54" t="str">
        <f>'SED LPS Ex'!C33</f>
        <v>Uložiště PHL</v>
      </c>
      <c r="L30" s="54">
        <f>'SED LPS Ex'!D33</f>
        <v>1</v>
      </c>
      <c r="M30" s="9">
        <f>'SED LPS Ex'!E33</f>
        <v>45202</v>
      </c>
      <c r="N30" s="10">
        <f>'SED LPS Ex'!J36</f>
        <v>0</v>
      </c>
      <c r="O30" s="2">
        <f t="shared" si="5"/>
        <v>4</v>
      </c>
      <c r="P30" s="10">
        <f t="shared" si="7"/>
        <v>0</v>
      </c>
    </row>
    <row r="31" spans="2:16" x14ac:dyDescent="0.25">
      <c r="B31" s="54"/>
      <c r="C31" s="54"/>
      <c r="D31" s="54"/>
      <c r="E31" s="9"/>
      <c r="F31" s="10"/>
      <c r="G31" s="2"/>
      <c r="H31" s="10"/>
      <c r="J31" s="54" t="str">
        <f>'SED LPS Ex'!B37</f>
        <v>H230/06</v>
      </c>
      <c r="K31" s="54" t="str">
        <f>'SED LPS Ex'!C37</f>
        <v>Uložiště PHL</v>
      </c>
      <c r="L31" s="54">
        <f>'SED LPS Ex'!D37</f>
        <v>1</v>
      </c>
      <c r="M31" s="9">
        <f>'SED LPS Ex'!E37</f>
        <v>45202</v>
      </c>
      <c r="N31" s="10">
        <f>'SED LPS Ex'!J40</f>
        <v>0</v>
      </c>
      <c r="O31" s="2">
        <f t="shared" si="5"/>
        <v>4</v>
      </c>
      <c r="P31" s="10">
        <f t="shared" si="7"/>
        <v>0</v>
      </c>
    </row>
    <row r="32" spans="2:16" x14ac:dyDescent="0.25">
      <c r="B32" s="54"/>
      <c r="C32" s="54"/>
      <c r="D32" s="54"/>
      <c r="E32" s="9"/>
      <c r="F32" s="10"/>
      <c r="G32" s="2"/>
      <c r="H32" s="10"/>
      <c r="J32" s="54" t="str">
        <f>'SED LPS Ex'!B41</f>
        <v>H230/07</v>
      </c>
      <c r="K32" s="54" t="str">
        <f>'SED LPS Ex'!C41</f>
        <v>Uložiště PHL</v>
      </c>
      <c r="L32" s="54">
        <f>'SED LPS Ex'!D41</f>
        <v>1</v>
      </c>
      <c r="M32" s="9">
        <f>'SED LPS Ex'!E41</f>
        <v>45202</v>
      </c>
      <c r="N32" s="10">
        <f>'SED LPS Ex'!J44</f>
        <v>0</v>
      </c>
      <c r="O32" s="2">
        <f t="shared" si="5"/>
        <v>4</v>
      </c>
      <c r="P32" s="10">
        <f t="shared" si="7"/>
        <v>0</v>
      </c>
    </row>
    <row r="33" spans="2:16" x14ac:dyDescent="0.25">
      <c r="B33" s="54"/>
      <c r="C33" s="54"/>
      <c r="D33" s="54"/>
      <c r="E33" s="9"/>
      <c r="F33" s="10"/>
      <c r="G33" s="2"/>
      <c r="H33" s="10"/>
      <c r="J33" s="54" t="str">
        <f>'SED LPS Ex'!B45</f>
        <v>H230/08</v>
      </c>
      <c r="K33" s="54" t="str">
        <f>'SED LPS Ex'!C45</f>
        <v>Uložiště PHL</v>
      </c>
      <c r="L33" s="54">
        <f>'SED LPS Ex'!D45</f>
        <v>1</v>
      </c>
      <c r="M33" s="9">
        <f>'SED LPS Ex'!E45</f>
        <v>45202</v>
      </c>
      <c r="N33" s="10">
        <f>'SED LPS Ex'!J48</f>
        <v>0</v>
      </c>
      <c r="O33" s="2">
        <f t="shared" si="5"/>
        <v>4</v>
      </c>
      <c r="P33" s="10">
        <f t="shared" si="7"/>
        <v>0</v>
      </c>
    </row>
    <row r="34" spans="2:16" x14ac:dyDescent="0.25">
      <c r="B34" s="54"/>
      <c r="C34" s="54"/>
      <c r="D34" s="54"/>
      <c r="E34" s="9"/>
      <c r="F34" s="10"/>
      <c r="G34" s="2"/>
      <c r="H34" s="10"/>
      <c r="J34" s="54" t="str">
        <f>'SED LPS Ex'!B49</f>
        <v>H230/09</v>
      </c>
      <c r="K34" s="54" t="str">
        <f>'SED LPS Ex'!C49</f>
        <v>Uložiště PHL</v>
      </c>
      <c r="L34" s="54">
        <f>'SED LPS Ex'!D49</f>
        <v>1</v>
      </c>
      <c r="M34" s="9">
        <f>'SED LPS Ex'!E49</f>
        <v>45202</v>
      </c>
      <c r="N34" s="10">
        <f>'SED LPS Ex'!J52</f>
        <v>0</v>
      </c>
      <c r="O34" s="2">
        <f t="shared" si="5"/>
        <v>4</v>
      </c>
      <c r="P34" s="10">
        <f t="shared" si="7"/>
        <v>0</v>
      </c>
    </row>
    <row r="35" spans="2:16" x14ac:dyDescent="0.25">
      <c r="B35" s="54"/>
      <c r="C35" s="54"/>
      <c r="D35" s="54"/>
      <c r="E35" s="9"/>
      <c r="F35" s="10"/>
      <c r="G35" s="2"/>
      <c r="H35" s="10"/>
      <c r="J35" s="54" t="str">
        <f>'SED LPS Ex'!B53</f>
        <v>H230/10</v>
      </c>
      <c r="K35" s="54" t="str">
        <f>'SED LPS Ex'!C53</f>
        <v>Uložiště PHL</v>
      </c>
      <c r="L35" s="54">
        <f>'SED LPS Ex'!D53</f>
        <v>1</v>
      </c>
      <c r="M35" s="9">
        <f>'SED LPS Ex'!E53</f>
        <v>45202</v>
      </c>
      <c r="N35" s="10">
        <f>'SED LPS Ex'!J56</f>
        <v>0</v>
      </c>
      <c r="O35" s="2">
        <f t="shared" si="5"/>
        <v>4</v>
      </c>
      <c r="P35" s="10">
        <f t="shared" si="7"/>
        <v>0</v>
      </c>
    </row>
    <row r="36" spans="2:16" x14ac:dyDescent="0.25">
      <c r="B36" s="54"/>
      <c r="C36" s="54"/>
      <c r="D36" s="54"/>
      <c r="E36" s="9"/>
      <c r="F36" s="10"/>
      <c r="G36" s="2"/>
      <c r="H36" s="10"/>
      <c r="J36" s="54" t="str">
        <f>'SED LPS Ex'!B57</f>
        <v>239</v>
      </c>
      <c r="K36" s="54" t="str">
        <f>'SED LPS Ex'!C57</f>
        <v>Rekuperační jednotka</v>
      </c>
      <c r="L36" s="54">
        <f>'SED LPS Ex'!D57</f>
        <v>1</v>
      </c>
      <c r="M36" s="9">
        <f>'SED LPS Ex'!E57</f>
        <v>45202</v>
      </c>
      <c r="N36" s="10">
        <f>'SED LPS Ex'!J60</f>
        <v>0</v>
      </c>
      <c r="O36" s="2">
        <f t="shared" si="5"/>
        <v>4</v>
      </c>
      <c r="P36" s="10">
        <f t="shared" si="7"/>
        <v>0</v>
      </c>
    </row>
    <row r="37" spans="2:16" x14ac:dyDescent="0.25">
      <c r="B37" s="54"/>
      <c r="C37" s="54"/>
      <c r="D37" s="54"/>
      <c r="E37" s="9"/>
      <c r="F37" s="10"/>
      <c r="G37" s="2"/>
      <c r="H37" s="10"/>
      <c r="J37" s="54" t="str">
        <f>'SED LPS Ex'!B61</f>
        <v>326</v>
      </c>
      <c r="K37" s="54" t="str">
        <f>'SED LPS Ex'!C61</f>
        <v>Chemická ČOV, laboratoř, dílny údržby</v>
      </c>
      <c r="L37" s="54">
        <f>'SED LPS Ex'!D61</f>
        <v>1</v>
      </c>
      <c r="M37" s="9">
        <f>'SED LPS Ex'!E61</f>
        <v>45202</v>
      </c>
      <c r="N37" s="10">
        <f>'SED LPS Ex'!J64</f>
        <v>0</v>
      </c>
      <c r="O37" s="2">
        <f t="shared" si="5"/>
        <v>4</v>
      </c>
      <c r="P37" s="10">
        <f t="shared" si="7"/>
        <v>0</v>
      </c>
    </row>
    <row r="38" spans="2:16" x14ac:dyDescent="0.25">
      <c r="B38" s="54"/>
      <c r="C38" s="54"/>
      <c r="D38" s="54"/>
      <c r="E38" s="9"/>
      <c r="F38" s="10"/>
      <c r="G38" s="2"/>
      <c r="H38" s="10"/>
      <c r="J38" s="54" t="str">
        <f>'SED LPS Ex'!B65</f>
        <v>360</v>
      </c>
      <c r="K38" s="54" t="str">
        <f>'SED LPS Ex'!C65</f>
        <v>Stáčiště ŽC</v>
      </c>
      <c r="L38" s="54">
        <f>'SED LPS Ex'!D65</f>
        <v>1</v>
      </c>
      <c r="M38" s="9">
        <f>'SED LPS Ex'!E65</f>
        <v>45202</v>
      </c>
      <c r="N38" s="10">
        <f>'SED LPS Ex'!J68</f>
        <v>0</v>
      </c>
      <c r="O38" s="2">
        <f t="shared" si="5"/>
        <v>4</v>
      </c>
      <c r="P38" s="10">
        <f t="shared" si="7"/>
        <v>0</v>
      </c>
    </row>
    <row r="39" spans="2:16" x14ac:dyDescent="0.25">
      <c r="B39" s="54"/>
      <c r="C39" s="54"/>
      <c r="D39" s="54"/>
      <c r="E39" s="9"/>
      <c r="F39" s="10"/>
      <c r="G39" s="2"/>
      <c r="H39" s="10"/>
      <c r="J39" s="54" t="str">
        <f>'SED LPS Ex'!B69</f>
        <v>500.1</v>
      </c>
      <c r="K39" s="54" t="str">
        <f>'SED LPS Ex'!C69</f>
        <v>Potrubní produktové rozvody</v>
      </c>
      <c r="L39" s="54">
        <f>'SED LPS Ex'!D69</f>
        <v>1</v>
      </c>
      <c r="M39" s="9">
        <f>'SED LPS Ex'!E69</f>
        <v>45201</v>
      </c>
      <c r="N39" s="10">
        <f>'SED LPS Ex'!J72</f>
        <v>0</v>
      </c>
      <c r="O39" s="2">
        <f t="shared" si="5"/>
        <v>4</v>
      </c>
      <c r="P39" s="10">
        <f t="shared" si="7"/>
        <v>0</v>
      </c>
    </row>
    <row r="40" spans="2:16" x14ac:dyDescent="0.25">
      <c r="B40" s="54"/>
      <c r="C40" s="54"/>
      <c r="D40" s="54"/>
      <c r="E40" s="9"/>
      <c r="F40" s="10"/>
      <c r="G40" s="2"/>
      <c r="H40" s="10"/>
      <c r="J40" s="54" t="str">
        <f>'SED LPS Ex'!B73</f>
        <v>500.2</v>
      </c>
      <c r="K40" s="54" t="str">
        <f>'SED LPS Ex'!C73</f>
        <v>Potrubní produktové rozvody</v>
      </c>
      <c r="L40" s="54">
        <f>'SED LPS Ex'!D73</f>
        <v>1</v>
      </c>
      <c r="M40" s="9">
        <f>'SED LPS Ex'!E73</f>
        <v>45202</v>
      </c>
      <c r="N40" s="10">
        <f>'SED LPS Ex'!J76</f>
        <v>0</v>
      </c>
      <c r="O40" s="2">
        <f t="shared" si="5"/>
        <v>4</v>
      </c>
      <c r="P40" s="10">
        <f t="shared" si="7"/>
        <v>0</v>
      </c>
    </row>
    <row r="41" spans="2:16" x14ac:dyDescent="0.25">
      <c r="B41" s="54"/>
      <c r="C41" s="54"/>
      <c r="D41" s="54"/>
      <c r="E41" s="9"/>
      <c r="F41" s="10"/>
      <c r="G41" s="2"/>
      <c r="H41" s="10"/>
      <c r="J41" s="54" t="str">
        <f>'SED LPS Ex'!B77</f>
        <v>509.1</v>
      </c>
      <c r="K41" s="54" t="str">
        <f>'SED LPS Ex'!C77</f>
        <v>Potrubní rozvody SHZ a SCHZ</v>
      </c>
      <c r="L41" s="54">
        <f>'SED LPS Ex'!D77</f>
        <v>1</v>
      </c>
      <c r="M41" s="9">
        <f>'SED LPS Ex'!E77</f>
        <v>45201</v>
      </c>
      <c r="N41" s="10">
        <f>'SED LPS Ex'!J80</f>
        <v>0</v>
      </c>
      <c r="O41" s="2">
        <f t="shared" si="5"/>
        <v>4</v>
      </c>
      <c r="P41" s="10">
        <f t="shared" si="7"/>
        <v>0</v>
      </c>
    </row>
    <row r="42" spans="2:16" x14ac:dyDescent="0.25">
      <c r="B42" s="54"/>
      <c r="C42" s="54"/>
      <c r="D42" s="54"/>
      <c r="E42" s="9"/>
      <c r="F42" s="10"/>
      <c r="G42" s="2"/>
      <c r="H42" s="10"/>
      <c r="J42" s="54" t="str">
        <f>'SED LPS Ex'!B81</f>
        <v>509.2</v>
      </c>
      <c r="K42" s="54" t="str">
        <f>'SED LPS Ex'!C81</f>
        <v>Potrubní rozvody SHZ a SCHZ</v>
      </c>
      <c r="L42" s="54">
        <f>'SED LPS Ex'!D81</f>
        <v>1</v>
      </c>
      <c r="M42" s="9">
        <f>'SED LPS Ex'!E81</f>
        <v>45201</v>
      </c>
      <c r="N42" s="10">
        <f>'SED LPS Ex'!J84</f>
        <v>0</v>
      </c>
      <c r="O42" s="2">
        <f t="shared" si="5"/>
        <v>4</v>
      </c>
      <c r="P42" s="10">
        <f t="shared" si="7"/>
        <v>0</v>
      </c>
    </row>
  </sheetData>
  <sheetProtection algorithmName="SHA-512" hashValue="G21ptADRx5tEuaF7bqJzsVTE4xY0UJ1R1gwzC20dqNewxwQLuoXrEo3DLW2/l+vmElUiotqR4B2p31993kTZGg==" saltValue="d6jUfRJAMlGsKl7eJYsUYQ==" spinCount="100000" sheet="1" objects="1" scenarios="1" selectLockedCells="1" selectUnlockedCells="1"/>
  <pageMargins left="0.7" right="0.7" top="0.75" bottom="0.75" header="0.3" footer="0.3"/>
  <pageSetup paperSize="9" scale="8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A58FC-9DE7-4A27-A8BB-77A0A1348107}">
  <sheetPr>
    <pageSetUpPr fitToPage="1"/>
  </sheetPr>
  <dimension ref="A1:J94"/>
  <sheetViews>
    <sheetView zoomScale="115" zoomScaleNormal="115" workbookViewId="0">
      <pane ySplit="4" topLeftCell="A5" activePane="bottomLeft" state="frozen"/>
      <selection activeCell="A4" sqref="A4"/>
      <selection pane="bottomLeft" activeCell="A2" sqref="A2"/>
    </sheetView>
  </sheetViews>
  <sheetFormatPr defaultColWidth="8.85546875" defaultRowHeight="12.75" x14ac:dyDescent="0.2"/>
  <cols>
    <col min="1" max="1" width="2" style="16" customWidth="1"/>
    <col min="2" max="2" width="9" style="27" customWidth="1"/>
    <col min="3" max="3" width="40.42578125" style="29" customWidth="1"/>
    <col min="4" max="4" width="8.85546875" style="14" customWidth="1"/>
    <col min="5" max="5" width="11.28515625" style="30" customWidth="1"/>
    <col min="6" max="6" width="47.7109375" style="16" customWidth="1"/>
    <col min="7" max="7" width="4" style="14" customWidth="1"/>
    <col min="8" max="8" width="5.7109375" style="14" customWidth="1"/>
    <col min="9" max="9" width="9.7109375" style="17" bestFit="1" customWidth="1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31" t="s">
        <v>40</v>
      </c>
    </row>
    <row r="3" spans="1:10" ht="7.15" customHeight="1" x14ac:dyDescent="0.2"/>
    <row r="4" spans="1:10" ht="28.9" customHeight="1" x14ac:dyDescent="0.2">
      <c r="A4" s="32"/>
      <c r="B4" s="33" t="s">
        <v>9</v>
      </c>
      <c r="C4" s="32" t="s">
        <v>1</v>
      </c>
      <c r="D4" s="20" t="s">
        <v>8</v>
      </c>
      <c r="E4" s="21" t="s">
        <v>30</v>
      </c>
      <c r="F4" s="32" t="s">
        <v>4</v>
      </c>
      <c r="G4" s="34" t="s">
        <v>3</v>
      </c>
      <c r="H4" s="49" t="s">
        <v>10</v>
      </c>
      <c r="I4" s="18" t="s">
        <v>29</v>
      </c>
      <c r="J4" s="28" t="s">
        <v>6</v>
      </c>
    </row>
    <row r="5" spans="1:10" x14ac:dyDescent="0.2">
      <c r="A5" s="3"/>
      <c r="B5" s="35" t="s">
        <v>27</v>
      </c>
      <c r="C5" s="36" t="s">
        <v>41</v>
      </c>
      <c r="D5" s="37">
        <v>4</v>
      </c>
      <c r="E5" s="38">
        <v>44783</v>
      </c>
      <c r="F5" s="39" t="s">
        <v>37</v>
      </c>
      <c r="G5" s="26" t="s">
        <v>7</v>
      </c>
      <c r="H5" s="15">
        <v>1</v>
      </c>
      <c r="I5" s="13">
        <f>'Sklady Rekapitulace '!$D$18</f>
        <v>0</v>
      </c>
      <c r="J5" s="10">
        <f t="shared" ref="J5:J9" si="0">H5*I5</f>
        <v>0</v>
      </c>
    </row>
    <row r="6" spans="1:10" x14ac:dyDescent="0.2">
      <c r="A6" s="3"/>
      <c r="B6" s="35"/>
      <c r="C6" s="36"/>
      <c r="D6" s="37"/>
      <c r="E6" s="38"/>
      <c r="F6" s="39" t="s">
        <v>42</v>
      </c>
      <c r="G6" s="26" t="s">
        <v>2</v>
      </c>
      <c r="H6" s="15">
        <v>2</v>
      </c>
      <c r="I6" s="13">
        <f>'Sklady Rekapitulace '!$D$19</f>
        <v>0</v>
      </c>
      <c r="J6" s="10">
        <f t="shared" si="0"/>
        <v>0</v>
      </c>
    </row>
    <row r="7" spans="1:10" x14ac:dyDescent="0.2">
      <c r="A7" s="3"/>
      <c r="B7" s="35"/>
      <c r="C7" s="40"/>
      <c r="D7" s="15"/>
      <c r="E7" s="41"/>
      <c r="F7" s="39" t="s">
        <v>39</v>
      </c>
      <c r="G7" s="26" t="s">
        <v>2</v>
      </c>
      <c r="H7" s="15">
        <v>41</v>
      </c>
      <c r="I7" s="13">
        <f>'Sklady Rekapitulace '!$D$20</f>
        <v>0</v>
      </c>
      <c r="J7" s="10">
        <f t="shared" si="0"/>
        <v>0</v>
      </c>
    </row>
    <row r="8" spans="1:10" x14ac:dyDescent="0.2">
      <c r="A8" s="3"/>
      <c r="B8" s="35"/>
      <c r="C8" s="40"/>
      <c r="D8" s="15"/>
      <c r="E8" s="41"/>
      <c r="F8" s="39" t="s">
        <v>23</v>
      </c>
      <c r="G8" s="26" t="s">
        <v>2</v>
      </c>
      <c r="H8" s="15">
        <v>0</v>
      </c>
      <c r="I8" s="13">
        <f>'Sklady Rekapitulace '!$D$21</f>
        <v>0</v>
      </c>
      <c r="J8" s="10">
        <f t="shared" si="0"/>
        <v>0</v>
      </c>
    </row>
    <row r="9" spans="1:10" x14ac:dyDescent="0.2">
      <c r="A9" s="3"/>
      <c r="B9" s="35"/>
      <c r="C9" s="40"/>
      <c r="D9" s="15"/>
      <c r="E9" s="41"/>
      <c r="F9" s="3" t="s">
        <v>15</v>
      </c>
      <c r="G9" s="15" t="s">
        <v>7</v>
      </c>
      <c r="H9" s="15">
        <v>1</v>
      </c>
      <c r="I9" s="13">
        <f>'Sklady Rekapitulace '!$D$22</f>
        <v>0</v>
      </c>
      <c r="J9" s="10">
        <f t="shared" si="0"/>
        <v>0</v>
      </c>
    </row>
    <row r="10" spans="1:10" ht="13.5" thickBot="1" x14ac:dyDescent="0.25">
      <c r="A10" s="42"/>
      <c r="B10" s="43"/>
      <c r="C10" s="44" t="s">
        <v>17</v>
      </c>
      <c r="D10" s="45"/>
      <c r="E10" s="46"/>
      <c r="F10" s="47"/>
      <c r="G10" s="45"/>
      <c r="H10" s="45"/>
      <c r="I10" s="78"/>
      <c r="J10" s="24">
        <f>SUM(J5:J9)</f>
        <v>0</v>
      </c>
    </row>
    <row r="11" spans="1:10" x14ac:dyDescent="0.2">
      <c r="A11" s="3"/>
      <c r="B11" s="35" t="s">
        <v>20</v>
      </c>
      <c r="C11" s="36" t="s">
        <v>28</v>
      </c>
      <c r="D11" s="37">
        <v>5</v>
      </c>
      <c r="E11" s="38">
        <v>44195</v>
      </c>
      <c r="F11" s="39" t="s">
        <v>37</v>
      </c>
      <c r="G11" s="26" t="s">
        <v>7</v>
      </c>
      <c r="H11" s="15">
        <v>1</v>
      </c>
      <c r="I11" s="76">
        <f>'Sklady Rekapitulace '!$D$18</f>
        <v>0</v>
      </c>
      <c r="J11" s="10">
        <f t="shared" ref="J11:J15" si="1">H11*I11</f>
        <v>0</v>
      </c>
    </row>
    <row r="12" spans="1:10" x14ac:dyDescent="0.2">
      <c r="A12" s="3"/>
      <c r="B12" s="35"/>
      <c r="C12" s="36"/>
      <c r="D12" s="37"/>
      <c r="E12" s="38"/>
      <c r="F12" s="39" t="s">
        <v>42</v>
      </c>
      <c r="G12" s="26" t="s">
        <v>2</v>
      </c>
      <c r="H12" s="15">
        <v>7</v>
      </c>
      <c r="I12" s="13">
        <f>'Sklady Rekapitulace '!$D$19</f>
        <v>0</v>
      </c>
      <c r="J12" s="10">
        <f t="shared" si="1"/>
        <v>0</v>
      </c>
    </row>
    <row r="13" spans="1:10" x14ac:dyDescent="0.2">
      <c r="A13" s="3"/>
      <c r="B13" s="35"/>
      <c r="C13" s="40"/>
      <c r="D13" s="15"/>
      <c r="E13" s="41"/>
      <c r="F13" s="39" t="s">
        <v>39</v>
      </c>
      <c r="G13" s="26" t="s">
        <v>2</v>
      </c>
      <c r="H13" s="15">
        <v>80</v>
      </c>
      <c r="I13" s="13">
        <f>'Sklady Rekapitulace '!$D$20</f>
        <v>0</v>
      </c>
      <c r="J13" s="10">
        <f t="shared" si="1"/>
        <v>0</v>
      </c>
    </row>
    <row r="14" spans="1:10" x14ac:dyDescent="0.2">
      <c r="A14" s="3"/>
      <c r="B14" s="35"/>
      <c r="C14" s="40"/>
      <c r="D14" s="15"/>
      <c r="E14" s="41"/>
      <c r="F14" s="39" t="s">
        <v>23</v>
      </c>
      <c r="G14" s="26" t="s">
        <v>2</v>
      </c>
      <c r="H14" s="15">
        <v>1</v>
      </c>
      <c r="I14" s="13">
        <f>'Sklady Rekapitulace '!$D$21</f>
        <v>0</v>
      </c>
      <c r="J14" s="10">
        <f t="shared" si="1"/>
        <v>0</v>
      </c>
    </row>
    <row r="15" spans="1:10" x14ac:dyDescent="0.2">
      <c r="A15" s="3"/>
      <c r="B15" s="35"/>
      <c r="C15" s="40"/>
      <c r="D15" s="15"/>
      <c r="E15" s="41"/>
      <c r="F15" s="3" t="s">
        <v>15</v>
      </c>
      <c r="G15" s="15" t="s">
        <v>7</v>
      </c>
      <c r="H15" s="15">
        <v>1</v>
      </c>
      <c r="I15" s="13">
        <f>'Sklady Rekapitulace '!$D$22</f>
        <v>0</v>
      </c>
      <c r="J15" s="10">
        <f t="shared" si="1"/>
        <v>0</v>
      </c>
    </row>
    <row r="16" spans="1:10" ht="13.5" thickBot="1" x14ac:dyDescent="0.25">
      <c r="A16" s="42"/>
      <c r="B16" s="43"/>
      <c r="C16" s="44" t="s">
        <v>17</v>
      </c>
      <c r="D16" s="45"/>
      <c r="E16" s="46"/>
      <c r="F16" s="47"/>
      <c r="G16" s="45"/>
      <c r="H16" s="45"/>
      <c r="I16" s="78"/>
      <c r="J16" s="24">
        <f>SUM(J11:J15)</f>
        <v>0</v>
      </c>
    </row>
    <row r="17" spans="1:10" x14ac:dyDescent="0.2">
      <c r="A17" s="3"/>
      <c r="B17" s="35" t="s">
        <v>43</v>
      </c>
      <c r="C17" s="36" t="s">
        <v>44</v>
      </c>
      <c r="D17" s="37">
        <v>2</v>
      </c>
      <c r="E17" s="48">
        <v>44859</v>
      </c>
      <c r="F17" s="39" t="s">
        <v>37</v>
      </c>
      <c r="G17" s="26" t="s">
        <v>7</v>
      </c>
      <c r="H17" s="15">
        <v>1</v>
      </c>
      <c r="I17" s="13">
        <f>'Sklady Rekapitulace '!$D$18</f>
        <v>0</v>
      </c>
      <c r="J17" s="10">
        <f t="shared" ref="J17:J21" si="2">H17*I17</f>
        <v>0</v>
      </c>
    </row>
    <row r="18" spans="1:10" x14ac:dyDescent="0.2">
      <c r="A18" s="3"/>
      <c r="B18" s="35"/>
      <c r="C18" s="36"/>
      <c r="D18" s="37"/>
      <c r="E18" s="38"/>
      <c r="F18" s="39" t="s">
        <v>42</v>
      </c>
      <c r="G18" s="26" t="s">
        <v>2</v>
      </c>
      <c r="H18" s="15">
        <v>2</v>
      </c>
      <c r="I18" s="13">
        <f>'Sklady Rekapitulace '!$D$19</f>
        <v>0</v>
      </c>
      <c r="J18" s="10">
        <f t="shared" si="2"/>
        <v>0</v>
      </c>
    </row>
    <row r="19" spans="1:10" x14ac:dyDescent="0.2">
      <c r="A19" s="3"/>
      <c r="B19" s="35"/>
      <c r="C19" s="40"/>
      <c r="D19" s="15"/>
      <c r="E19" s="41"/>
      <c r="F19" s="39" t="s">
        <v>39</v>
      </c>
      <c r="G19" s="26" t="s">
        <v>2</v>
      </c>
      <c r="H19" s="15">
        <v>7</v>
      </c>
      <c r="I19" s="13">
        <f>'Sklady Rekapitulace '!$D$20</f>
        <v>0</v>
      </c>
      <c r="J19" s="10">
        <f t="shared" si="2"/>
        <v>0</v>
      </c>
    </row>
    <row r="20" spans="1:10" x14ac:dyDescent="0.2">
      <c r="A20" s="3"/>
      <c r="B20" s="35"/>
      <c r="C20" s="40"/>
      <c r="D20" s="15"/>
      <c r="E20" s="41"/>
      <c r="F20" s="39" t="s">
        <v>23</v>
      </c>
      <c r="G20" s="26" t="s">
        <v>2</v>
      </c>
      <c r="H20" s="15">
        <v>2</v>
      </c>
      <c r="I20" s="13">
        <f>'Sklady Rekapitulace '!$D$21</f>
        <v>0</v>
      </c>
      <c r="J20" s="10">
        <f t="shared" si="2"/>
        <v>0</v>
      </c>
    </row>
    <row r="21" spans="1:10" x14ac:dyDescent="0.2">
      <c r="A21" s="3"/>
      <c r="B21" s="35"/>
      <c r="C21" s="40"/>
      <c r="D21" s="15"/>
      <c r="E21" s="41"/>
      <c r="F21" s="3" t="s">
        <v>15</v>
      </c>
      <c r="G21" s="15" t="s">
        <v>7</v>
      </c>
      <c r="H21" s="15">
        <v>1</v>
      </c>
      <c r="I21" s="13">
        <f>'Sklady Rekapitulace '!$D$22</f>
        <v>0</v>
      </c>
      <c r="J21" s="10">
        <f t="shared" si="2"/>
        <v>0</v>
      </c>
    </row>
    <row r="22" spans="1:10" ht="13.5" thickBot="1" x14ac:dyDescent="0.25">
      <c r="A22" s="42"/>
      <c r="B22" s="43"/>
      <c r="C22" s="44" t="s">
        <v>17</v>
      </c>
      <c r="D22" s="45"/>
      <c r="E22" s="46"/>
      <c r="F22" s="47"/>
      <c r="G22" s="45"/>
      <c r="H22" s="45"/>
      <c r="I22" s="78"/>
      <c r="J22" s="24">
        <f>SUM(J17:J21)</f>
        <v>0</v>
      </c>
    </row>
    <row r="23" spans="1:10" x14ac:dyDescent="0.2">
      <c r="A23" s="3"/>
      <c r="B23" s="35" t="s">
        <v>43</v>
      </c>
      <c r="C23" s="36" t="s">
        <v>45</v>
      </c>
      <c r="D23" s="37">
        <v>2</v>
      </c>
      <c r="E23" s="38">
        <v>44858</v>
      </c>
      <c r="F23" s="39" t="s">
        <v>37</v>
      </c>
      <c r="G23" s="26" t="s">
        <v>7</v>
      </c>
      <c r="H23" s="15">
        <v>1</v>
      </c>
      <c r="I23" s="13">
        <f>'Sklady Rekapitulace '!$D$18</f>
        <v>0</v>
      </c>
      <c r="J23" s="10">
        <f t="shared" ref="J23:J27" si="3">H23*I23</f>
        <v>0</v>
      </c>
    </row>
    <row r="24" spans="1:10" x14ac:dyDescent="0.2">
      <c r="A24" s="3"/>
      <c r="B24" s="35"/>
      <c r="C24" s="36"/>
      <c r="D24" s="37"/>
      <c r="E24" s="38"/>
      <c r="F24" s="39" t="s">
        <v>42</v>
      </c>
      <c r="G24" s="26" t="s">
        <v>2</v>
      </c>
      <c r="H24" s="15">
        <v>1</v>
      </c>
      <c r="I24" s="13">
        <f>'Sklady Rekapitulace '!$D$19</f>
        <v>0</v>
      </c>
      <c r="J24" s="10">
        <f t="shared" si="3"/>
        <v>0</v>
      </c>
    </row>
    <row r="25" spans="1:10" x14ac:dyDescent="0.2">
      <c r="A25" s="3"/>
      <c r="B25" s="35"/>
      <c r="C25" s="40"/>
      <c r="D25" s="15"/>
      <c r="E25" s="41"/>
      <c r="F25" s="39" t="s">
        <v>39</v>
      </c>
      <c r="G25" s="26" t="s">
        <v>2</v>
      </c>
      <c r="H25" s="15">
        <v>19</v>
      </c>
      <c r="I25" s="13">
        <f>'Sklady Rekapitulace '!$D$20</f>
        <v>0</v>
      </c>
      <c r="J25" s="10">
        <f t="shared" si="3"/>
        <v>0</v>
      </c>
    </row>
    <row r="26" spans="1:10" x14ac:dyDescent="0.2">
      <c r="A26" s="3"/>
      <c r="B26" s="35"/>
      <c r="C26" s="40"/>
      <c r="D26" s="15"/>
      <c r="E26" s="41"/>
      <c r="F26" s="39" t="s">
        <v>23</v>
      </c>
      <c r="G26" s="26" t="s">
        <v>2</v>
      </c>
      <c r="H26" s="15">
        <v>2</v>
      </c>
      <c r="I26" s="13">
        <f>'Sklady Rekapitulace '!$D$21</f>
        <v>0</v>
      </c>
      <c r="J26" s="10">
        <f t="shared" si="3"/>
        <v>0</v>
      </c>
    </row>
    <row r="27" spans="1:10" x14ac:dyDescent="0.2">
      <c r="A27" s="3"/>
      <c r="B27" s="35"/>
      <c r="C27" s="40"/>
      <c r="D27" s="15"/>
      <c r="E27" s="41"/>
      <c r="F27" s="3" t="s">
        <v>15</v>
      </c>
      <c r="G27" s="15" t="s">
        <v>7</v>
      </c>
      <c r="H27" s="15">
        <v>1</v>
      </c>
      <c r="I27" s="13">
        <f>'Sklady Rekapitulace '!$D$22</f>
        <v>0</v>
      </c>
      <c r="J27" s="10">
        <f t="shared" si="3"/>
        <v>0</v>
      </c>
    </row>
    <row r="28" spans="1:10" ht="13.5" thickBot="1" x14ac:dyDescent="0.25">
      <c r="A28" s="42"/>
      <c r="B28" s="43"/>
      <c r="C28" s="44" t="s">
        <v>17</v>
      </c>
      <c r="D28" s="45"/>
      <c r="E28" s="46"/>
      <c r="F28" s="47"/>
      <c r="G28" s="45"/>
      <c r="H28" s="45"/>
      <c r="I28" s="78"/>
      <c r="J28" s="24">
        <f>SUM(J23:J27)</f>
        <v>0</v>
      </c>
    </row>
    <row r="29" spans="1:10" x14ac:dyDescent="0.2">
      <c r="A29" s="3"/>
      <c r="B29" s="35" t="s">
        <v>21</v>
      </c>
      <c r="C29" s="36" t="s">
        <v>46</v>
      </c>
      <c r="D29" s="37">
        <v>5</v>
      </c>
      <c r="E29" s="38">
        <v>44195</v>
      </c>
      <c r="F29" s="39" t="s">
        <v>37</v>
      </c>
      <c r="G29" s="26" t="s">
        <v>7</v>
      </c>
      <c r="H29" s="15">
        <v>1</v>
      </c>
      <c r="I29" s="13">
        <f>'Sklady Rekapitulace '!$D$18</f>
        <v>0</v>
      </c>
      <c r="J29" s="10">
        <f t="shared" ref="J29:J33" si="4">H29*I29</f>
        <v>0</v>
      </c>
    </row>
    <row r="30" spans="1:10" x14ac:dyDescent="0.2">
      <c r="A30" s="3"/>
      <c r="B30" s="35"/>
      <c r="C30" s="36"/>
      <c r="D30" s="37"/>
      <c r="E30" s="38"/>
      <c r="F30" s="39" t="s">
        <v>42</v>
      </c>
      <c r="G30" s="26" t="s">
        <v>2</v>
      </c>
      <c r="H30" s="15">
        <v>2</v>
      </c>
      <c r="I30" s="13">
        <f>'Sklady Rekapitulace '!$D$19</f>
        <v>0</v>
      </c>
      <c r="J30" s="10">
        <f t="shared" si="4"/>
        <v>0</v>
      </c>
    </row>
    <row r="31" spans="1:10" x14ac:dyDescent="0.2">
      <c r="A31" s="3"/>
      <c r="B31" s="35"/>
      <c r="C31" s="40"/>
      <c r="D31" s="15"/>
      <c r="E31" s="41"/>
      <c r="F31" s="39" t="s">
        <v>39</v>
      </c>
      <c r="G31" s="26" t="s">
        <v>2</v>
      </c>
      <c r="H31" s="15">
        <v>7</v>
      </c>
      <c r="I31" s="13">
        <f>'Sklady Rekapitulace '!$D$20</f>
        <v>0</v>
      </c>
      <c r="J31" s="10">
        <f t="shared" si="4"/>
        <v>0</v>
      </c>
    </row>
    <row r="32" spans="1:10" x14ac:dyDescent="0.2">
      <c r="A32" s="3"/>
      <c r="B32" s="35"/>
      <c r="C32" s="40"/>
      <c r="D32" s="15"/>
      <c r="E32" s="41"/>
      <c r="F32" s="39" t="s">
        <v>23</v>
      </c>
      <c r="G32" s="26" t="s">
        <v>2</v>
      </c>
      <c r="H32" s="15">
        <v>0</v>
      </c>
      <c r="I32" s="13">
        <f>'Sklady Rekapitulace '!$D$21</f>
        <v>0</v>
      </c>
      <c r="J32" s="10">
        <f t="shared" si="4"/>
        <v>0</v>
      </c>
    </row>
    <row r="33" spans="1:10" x14ac:dyDescent="0.2">
      <c r="A33" s="3"/>
      <c r="B33" s="35"/>
      <c r="C33" s="40"/>
      <c r="D33" s="15"/>
      <c r="E33" s="41"/>
      <c r="F33" s="3" t="s">
        <v>15</v>
      </c>
      <c r="G33" s="15" t="s">
        <v>7</v>
      </c>
      <c r="H33" s="15">
        <v>1</v>
      </c>
      <c r="I33" s="13">
        <f>'Sklady Rekapitulace '!$D$22</f>
        <v>0</v>
      </c>
      <c r="J33" s="10">
        <f t="shared" si="4"/>
        <v>0</v>
      </c>
    </row>
    <row r="34" spans="1:10" ht="13.5" thickBot="1" x14ac:dyDescent="0.25">
      <c r="A34" s="42"/>
      <c r="B34" s="43"/>
      <c r="C34" s="44" t="s">
        <v>17</v>
      </c>
      <c r="D34" s="45"/>
      <c r="E34" s="46"/>
      <c r="F34" s="47"/>
      <c r="G34" s="45"/>
      <c r="H34" s="45"/>
      <c r="I34" s="78"/>
      <c r="J34" s="24">
        <f>SUM(J29:J33)</f>
        <v>0</v>
      </c>
    </row>
    <row r="35" spans="1:10" x14ac:dyDescent="0.2">
      <c r="A35" s="3"/>
      <c r="B35" s="35" t="s">
        <v>47</v>
      </c>
      <c r="C35" s="36" t="s">
        <v>48</v>
      </c>
      <c r="D35" s="37">
        <v>4</v>
      </c>
      <c r="E35" s="38">
        <v>44195</v>
      </c>
      <c r="F35" s="39" t="s">
        <v>37</v>
      </c>
      <c r="G35" s="26" t="s">
        <v>7</v>
      </c>
      <c r="H35" s="15">
        <v>1</v>
      </c>
      <c r="I35" s="13">
        <f>'Sklady Rekapitulace '!$D$18</f>
        <v>0</v>
      </c>
      <c r="J35" s="10">
        <f t="shared" ref="J35:J39" si="5">H35*I35</f>
        <v>0</v>
      </c>
    </row>
    <row r="36" spans="1:10" x14ac:dyDescent="0.2">
      <c r="A36" s="3"/>
      <c r="B36" s="35"/>
      <c r="C36" s="36"/>
      <c r="D36" s="37"/>
      <c r="E36" s="38"/>
      <c r="F36" s="39" t="s">
        <v>42</v>
      </c>
      <c r="G36" s="26" t="s">
        <v>2</v>
      </c>
      <c r="H36" s="15">
        <v>5</v>
      </c>
      <c r="I36" s="13">
        <f>'Sklady Rekapitulace '!$D$19</f>
        <v>0</v>
      </c>
      <c r="J36" s="10">
        <f t="shared" si="5"/>
        <v>0</v>
      </c>
    </row>
    <row r="37" spans="1:10" x14ac:dyDescent="0.2">
      <c r="A37" s="3"/>
      <c r="B37" s="35"/>
      <c r="C37" s="40"/>
      <c r="D37" s="15"/>
      <c r="E37" s="41"/>
      <c r="F37" s="39" t="s">
        <v>39</v>
      </c>
      <c r="G37" s="26" t="s">
        <v>2</v>
      </c>
      <c r="H37" s="15">
        <v>5</v>
      </c>
      <c r="I37" s="13">
        <f>'Sklady Rekapitulace '!$D$20</f>
        <v>0</v>
      </c>
      <c r="J37" s="10">
        <f t="shared" si="5"/>
        <v>0</v>
      </c>
    </row>
    <row r="38" spans="1:10" x14ac:dyDescent="0.2">
      <c r="A38" s="3"/>
      <c r="B38" s="35"/>
      <c r="C38" s="40"/>
      <c r="D38" s="15"/>
      <c r="E38" s="41"/>
      <c r="F38" s="39" t="s">
        <v>23</v>
      </c>
      <c r="G38" s="26" t="s">
        <v>2</v>
      </c>
      <c r="H38" s="15">
        <v>0</v>
      </c>
      <c r="I38" s="13">
        <f>'Sklady Rekapitulace '!$D$21</f>
        <v>0</v>
      </c>
      <c r="J38" s="10">
        <f t="shared" si="5"/>
        <v>0</v>
      </c>
    </row>
    <row r="39" spans="1:10" x14ac:dyDescent="0.2">
      <c r="A39" s="3"/>
      <c r="B39" s="35"/>
      <c r="C39" s="40"/>
      <c r="D39" s="15"/>
      <c r="E39" s="41"/>
      <c r="F39" s="3" t="s">
        <v>15</v>
      </c>
      <c r="G39" s="15" t="s">
        <v>7</v>
      </c>
      <c r="H39" s="15">
        <v>1</v>
      </c>
      <c r="I39" s="13">
        <f>'Sklady Rekapitulace '!$D$22</f>
        <v>0</v>
      </c>
      <c r="J39" s="10">
        <f t="shared" si="5"/>
        <v>0</v>
      </c>
    </row>
    <row r="40" spans="1:10" ht="13.5" thickBot="1" x14ac:dyDescent="0.25">
      <c r="A40" s="42"/>
      <c r="B40" s="43"/>
      <c r="C40" s="44" t="s">
        <v>17</v>
      </c>
      <c r="D40" s="45"/>
      <c r="E40" s="46"/>
      <c r="F40" s="47"/>
      <c r="G40" s="45"/>
      <c r="H40" s="45"/>
      <c r="I40" s="78"/>
      <c r="J40" s="24">
        <f>SUM(J35:J39)</f>
        <v>0</v>
      </c>
    </row>
    <row r="41" spans="1:10" x14ac:dyDescent="0.2">
      <c r="A41" s="3"/>
      <c r="B41" s="35" t="s">
        <v>49</v>
      </c>
      <c r="C41" s="36" t="s">
        <v>50</v>
      </c>
      <c r="D41" s="37">
        <v>4</v>
      </c>
      <c r="E41" s="38">
        <v>44195</v>
      </c>
      <c r="F41" s="39" t="s">
        <v>37</v>
      </c>
      <c r="G41" s="26" t="s">
        <v>7</v>
      </c>
      <c r="H41" s="15">
        <v>1</v>
      </c>
      <c r="I41" s="13">
        <f>'Sklady Rekapitulace '!$D$18</f>
        <v>0</v>
      </c>
      <c r="J41" s="10">
        <f t="shared" ref="J41:J45" si="6">H41*I41</f>
        <v>0</v>
      </c>
    </row>
    <row r="42" spans="1:10" x14ac:dyDescent="0.2">
      <c r="A42" s="3"/>
      <c r="B42" s="35"/>
      <c r="C42" s="36"/>
      <c r="D42" s="37"/>
      <c r="E42" s="38"/>
      <c r="F42" s="39" t="s">
        <v>42</v>
      </c>
      <c r="G42" s="26" t="s">
        <v>2</v>
      </c>
      <c r="H42" s="15">
        <v>2</v>
      </c>
      <c r="I42" s="13">
        <f>'Sklady Rekapitulace '!$D$19</f>
        <v>0</v>
      </c>
      <c r="J42" s="10">
        <f t="shared" si="6"/>
        <v>0</v>
      </c>
    </row>
    <row r="43" spans="1:10" x14ac:dyDescent="0.2">
      <c r="A43" s="3"/>
      <c r="B43" s="35"/>
      <c r="C43" s="40"/>
      <c r="D43" s="15"/>
      <c r="E43" s="41"/>
      <c r="F43" s="39" t="s">
        <v>39</v>
      </c>
      <c r="G43" s="26" t="s">
        <v>2</v>
      </c>
      <c r="H43" s="15">
        <v>5</v>
      </c>
      <c r="I43" s="13">
        <f>'Sklady Rekapitulace '!$D$20</f>
        <v>0</v>
      </c>
      <c r="J43" s="10">
        <f t="shared" si="6"/>
        <v>0</v>
      </c>
    </row>
    <row r="44" spans="1:10" x14ac:dyDescent="0.2">
      <c r="A44" s="3"/>
      <c r="B44" s="35"/>
      <c r="C44" s="40"/>
      <c r="D44" s="15"/>
      <c r="E44" s="41"/>
      <c r="F44" s="39" t="s">
        <v>23</v>
      </c>
      <c r="G44" s="26" t="s">
        <v>2</v>
      </c>
      <c r="H44" s="15">
        <v>0</v>
      </c>
      <c r="I44" s="13">
        <f>'Sklady Rekapitulace '!$D$21</f>
        <v>0</v>
      </c>
      <c r="J44" s="10">
        <f t="shared" si="6"/>
        <v>0</v>
      </c>
    </row>
    <row r="45" spans="1:10" x14ac:dyDescent="0.2">
      <c r="A45" s="3"/>
      <c r="B45" s="35"/>
      <c r="C45" s="40"/>
      <c r="D45" s="15"/>
      <c r="E45" s="41"/>
      <c r="F45" s="3" t="s">
        <v>15</v>
      </c>
      <c r="G45" s="15" t="s">
        <v>7</v>
      </c>
      <c r="H45" s="15">
        <v>1</v>
      </c>
      <c r="I45" s="13">
        <f>'Sklady Rekapitulace '!$D$22</f>
        <v>0</v>
      </c>
      <c r="J45" s="10">
        <f t="shared" si="6"/>
        <v>0</v>
      </c>
    </row>
    <row r="46" spans="1:10" ht="13.5" thickBot="1" x14ac:dyDescent="0.25">
      <c r="A46" s="42"/>
      <c r="B46" s="43"/>
      <c r="C46" s="44" t="s">
        <v>17</v>
      </c>
      <c r="D46" s="45"/>
      <c r="E46" s="46"/>
      <c r="F46" s="47"/>
      <c r="G46" s="45"/>
      <c r="H46" s="45"/>
      <c r="I46" s="78"/>
      <c r="J46" s="24">
        <f>SUM(J41:J45)</f>
        <v>0</v>
      </c>
    </row>
    <row r="47" spans="1:10" x14ac:dyDescent="0.2">
      <c r="A47" s="3"/>
      <c r="B47" s="35" t="s">
        <v>26</v>
      </c>
      <c r="C47" s="36" t="s">
        <v>51</v>
      </c>
      <c r="D47" s="37">
        <v>2</v>
      </c>
      <c r="E47" s="38">
        <v>44652</v>
      </c>
      <c r="F47" s="39" t="s">
        <v>37</v>
      </c>
      <c r="G47" s="26" t="s">
        <v>7</v>
      </c>
      <c r="H47" s="15">
        <v>1</v>
      </c>
      <c r="I47" s="13">
        <f>'Sklady Rekapitulace '!$D$18</f>
        <v>0</v>
      </c>
      <c r="J47" s="10">
        <f t="shared" ref="J47:J51" si="7">H47*I47</f>
        <v>0</v>
      </c>
    </row>
    <row r="48" spans="1:10" x14ac:dyDescent="0.2">
      <c r="A48" s="3"/>
      <c r="B48" s="35"/>
      <c r="C48" s="36"/>
      <c r="D48" s="37"/>
      <c r="E48" s="38"/>
      <c r="F48" s="39" t="s">
        <v>42</v>
      </c>
      <c r="G48" s="26" t="s">
        <v>2</v>
      </c>
      <c r="H48" s="15">
        <v>2</v>
      </c>
      <c r="I48" s="13">
        <f>'Sklady Rekapitulace '!$D$19</f>
        <v>0</v>
      </c>
      <c r="J48" s="10">
        <f t="shared" si="7"/>
        <v>0</v>
      </c>
    </row>
    <row r="49" spans="1:10" x14ac:dyDescent="0.2">
      <c r="A49" s="3"/>
      <c r="B49" s="35"/>
      <c r="C49" s="40"/>
      <c r="D49" s="15"/>
      <c r="E49" s="41"/>
      <c r="F49" s="39" t="s">
        <v>39</v>
      </c>
      <c r="G49" s="26" t="s">
        <v>2</v>
      </c>
      <c r="H49" s="15">
        <v>46</v>
      </c>
      <c r="I49" s="13">
        <f>'Sklady Rekapitulace '!$D$20</f>
        <v>0</v>
      </c>
      <c r="J49" s="10">
        <f t="shared" si="7"/>
        <v>0</v>
      </c>
    </row>
    <row r="50" spans="1:10" x14ac:dyDescent="0.2">
      <c r="A50" s="3"/>
      <c r="B50" s="35"/>
      <c r="C50" s="40"/>
      <c r="D50" s="15"/>
      <c r="E50" s="41"/>
      <c r="F50" s="39" t="s">
        <v>23</v>
      </c>
      <c r="G50" s="26" t="s">
        <v>2</v>
      </c>
      <c r="H50" s="15">
        <v>0</v>
      </c>
      <c r="I50" s="13">
        <f>'Sklady Rekapitulace '!$D$21</f>
        <v>0</v>
      </c>
      <c r="J50" s="10">
        <f t="shared" si="7"/>
        <v>0</v>
      </c>
    </row>
    <row r="51" spans="1:10" x14ac:dyDescent="0.2">
      <c r="A51" s="3"/>
      <c r="B51" s="35"/>
      <c r="C51" s="40"/>
      <c r="D51" s="15"/>
      <c r="E51" s="41"/>
      <c r="F51" s="3" t="s">
        <v>15</v>
      </c>
      <c r="G51" s="15" t="s">
        <v>7</v>
      </c>
      <c r="H51" s="15">
        <v>1</v>
      </c>
      <c r="I51" s="13">
        <f>'Sklady Rekapitulace '!$D$22</f>
        <v>0</v>
      </c>
      <c r="J51" s="10">
        <f t="shared" si="7"/>
        <v>0</v>
      </c>
    </row>
    <row r="52" spans="1:10" ht="13.5" thickBot="1" x14ac:dyDescent="0.25">
      <c r="A52" s="42"/>
      <c r="B52" s="43"/>
      <c r="C52" s="44" t="s">
        <v>17</v>
      </c>
      <c r="D52" s="45"/>
      <c r="E52" s="46"/>
      <c r="F52" s="47"/>
      <c r="G52" s="45"/>
      <c r="H52" s="45"/>
      <c r="I52" s="78"/>
      <c r="J52" s="24">
        <f>SUM(J47:J51)</f>
        <v>0</v>
      </c>
    </row>
    <row r="53" spans="1:10" x14ac:dyDescent="0.2">
      <c r="A53" s="3"/>
      <c r="B53" s="35" t="s">
        <v>52</v>
      </c>
      <c r="C53" s="36" t="s">
        <v>53</v>
      </c>
      <c r="D53" s="37">
        <v>2</v>
      </c>
      <c r="E53" s="38">
        <v>44652</v>
      </c>
      <c r="F53" s="39" t="s">
        <v>37</v>
      </c>
      <c r="G53" s="26" t="s">
        <v>7</v>
      </c>
      <c r="H53" s="15">
        <v>1</v>
      </c>
      <c r="I53" s="13">
        <f>'Sklady Rekapitulace '!$D$18</f>
        <v>0</v>
      </c>
      <c r="J53" s="10">
        <f t="shared" ref="J53:J57" si="8">H53*I53</f>
        <v>0</v>
      </c>
    </row>
    <row r="54" spans="1:10" x14ac:dyDescent="0.2">
      <c r="A54" s="3"/>
      <c r="B54" s="35"/>
      <c r="C54" s="36"/>
      <c r="D54" s="37"/>
      <c r="E54" s="38"/>
      <c r="F54" s="39" t="s">
        <v>42</v>
      </c>
      <c r="G54" s="26" t="s">
        <v>2</v>
      </c>
      <c r="H54" s="15">
        <v>4</v>
      </c>
      <c r="I54" s="13">
        <f>'Sklady Rekapitulace '!$D$19</f>
        <v>0</v>
      </c>
      <c r="J54" s="10">
        <f t="shared" si="8"/>
        <v>0</v>
      </c>
    </row>
    <row r="55" spans="1:10" x14ac:dyDescent="0.2">
      <c r="A55" s="3"/>
      <c r="B55" s="35"/>
      <c r="C55" s="40"/>
      <c r="D55" s="15"/>
      <c r="E55" s="41"/>
      <c r="F55" s="39" t="s">
        <v>39</v>
      </c>
      <c r="G55" s="26" t="s">
        <v>2</v>
      </c>
      <c r="H55" s="15">
        <v>5</v>
      </c>
      <c r="I55" s="13">
        <f>'Sklady Rekapitulace '!$D$20</f>
        <v>0</v>
      </c>
      <c r="J55" s="10">
        <f t="shared" si="8"/>
        <v>0</v>
      </c>
    </row>
    <row r="56" spans="1:10" x14ac:dyDescent="0.2">
      <c r="A56" s="3"/>
      <c r="B56" s="35"/>
      <c r="C56" s="40"/>
      <c r="D56" s="15"/>
      <c r="E56" s="41"/>
      <c r="F56" s="39" t="s">
        <v>23</v>
      </c>
      <c r="G56" s="26" t="s">
        <v>2</v>
      </c>
      <c r="H56" s="15">
        <v>0</v>
      </c>
      <c r="I56" s="13">
        <f>'Sklady Rekapitulace '!$D$21</f>
        <v>0</v>
      </c>
      <c r="J56" s="10">
        <f t="shared" si="8"/>
        <v>0</v>
      </c>
    </row>
    <row r="57" spans="1:10" x14ac:dyDescent="0.2">
      <c r="A57" s="3"/>
      <c r="B57" s="35"/>
      <c r="C57" s="40"/>
      <c r="D57" s="15"/>
      <c r="E57" s="41"/>
      <c r="F57" s="3" t="s">
        <v>15</v>
      </c>
      <c r="G57" s="15" t="s">
        <v>7</v>
      </c>
      <c r="H57" s="15">
        <v>1</v>
      </c>
      <c r="I57" s="13">
        <f>'Sklady Rekapitulace '!$D$22</f>
        <v>0</v>
      </c>
      <c r="J57" s="10">
        <f t="shared" si="8"/>
        <v>0</v>
      </c>
    </row>
    <row r="58" spans="1:10" ht="13.5" thickBot="1" x14ac:dyDescent="0.25">
      <c r="A58" s="42"/>
      <c r="B58" s="43"/>
      <c r="C58" s="44" t="s">
        <v>17</v>
      </c>
      <c r="D58" s="45"/>
      <c r="E58" s="46"/>
      <c r="F58" s="47"/>
      <c r="G58" s="45"/>
      <c r="H58" s="45"/>
      <c r="I58" s="78"/>
      <c r="J58" s="24">
        <f>SUM(J53:J57)</f>
        <v>0</v>
      </c>
    </row>
    <row r="59" spans="1:10" x14ac:dyDescent="0.2">
      <c r="A59" s="3"/>
      <c r="B59" s="35" t="s">
        <v>52</v>
      </c>
      <c r="C59" s="36" t="s">
        <v>53</v>
      </c>
      <c r="D59" s="37">
        <v>5</v>
      </c>
      <c r="E59" s="38">
        <v>44195</v>
      </c>
      <c r="F59" s="39" t="s">
        <v>37</v>
      </c>
      <c r="G59" s="26" t="s">
        <v>7</v>
      </c>
      <c r="H59" s="15">
        <v>1</v>
      </c>
      <c r="I59" s="13">
        <f>'Sklady Rekapitulace '!$D$18</f>
        <v>0</v>
      </c>
      <c r="J59" s="10">
        <f t="shared" ref="J59:J63" si="9">H59*I59</f>
        <v>0</v>
      </c>
    </row>
    <row r="60" spans="1:10" x14ac:dyDescent="0.2">
      <c r="A60" s="3"/>
      <c r="B60" s="35"/>
      <c r="C60" s="36"/>
      <c r="D60" s="37"/>
      <c r="E60" s="38"/>
      <c r="F60" s="39" t="s">
        <v>42</v>
      </c>
      <c r="G60" s="26" t="s">
        <v>2</v>
      </c>
      <c r="H60" s="15">
        <v>3</v>
      </c>
      <c r="I60" s="13">
        <f>'Sklady Rekapitulace '!$D$19</f>
        <v>0</v>
      </c>
      <c r="J60" s="10">
        <f t="shared" si="9"/>
        <v>0</v>
      </c>
    </row>
    <row r="61" spans="1:10" x14ac:dyDescent="0.2">
      <c r="A61" s="3"/>
      <c r="B61" s="35"/>
      <c r="C61" s="40"/>
      <c r="D61" s="15"/>
      <c r="E61" s="41"/>
      <c r="F61" s="39" t="s">
        <v>39</v>
      </c>
      <c r="G61" s="26" t="s">
        <v>2</v>
      </c>
      <c r="H61" s="15">
        <v>3</v>
      </c>
      <c r="I61" s="13">
        <f>'Sklady Rekapitulace '!$D$20</f>
        <v>0</v>
      </c>
      <c r="J61" s="10">
        <f t="shared" si="9"/>
        <v>0</v>
      </c>
    </row>
    <row r="62" spans="1:10" x14ac:dyDescent="0.2">
      <c r="A62" s="3"/>
      <c r="B62" s="35"/>
      <c r="C62" s="40"/>
      <c r="D62" s="15"/>
      <c r="E62" s="41"/>
      <c r="F62" s="39" t="s">
        <v>23</v>
      </c>
      <c r="G62" s="26" t="s">
        <v>2</v>
      </c>
      <c r="H62" s="15">
        <v>0</v>
      </c>
      <c r="I62" s="13">
        <f>'Sklady Rekapitulace '!$D$21</f>
        <v>0</v>
      </c>
      <c r="J62" s="10">
        <f t="shared" si="9"/>
        <v>0</v>
      </c>
    </row>
    <row r="63" spans="1:10" x14ac:dyDescent="0.2">
      <c r="A63" s="3"/>
      <c r="B63" s="35"/>
      <c r="C63" s="40"/>
      <c r="D63" s="15"/>
      <c r="E63" s="41"/>
      <c r="F63" s="3" t="s">
        <v>15</v>
      </c>
      <c r="G63" s="15" t="s">
        <v>7</v>
      </c>
      <c r="H63" s="15">
        <v>1</v>
      </c>
      <c r="I63" s="13">
        <f>'Sklady Rekapitulace '!$D$22</f>
        <v>0</v>
      </c>
      <c r="J63" s="10">
        <f t="shared" si="9"/>
        <v>0</v>
      </c>
    </row>
    <row r="64" spans="1:10" ht="13.5" thickBot="1" x14ac:dyDescent="0.25">
      <c r="A64" s="42"/>
      <c r="B64" s="43"/>
      <c r="C64" s="44" t="s">
        <v>17</v>
      </c>
      <c r="D64" s="45"/>
      <c r="E64" s="46"/>
      <c r="F64" s="47"/>
      <c r="G64" s="45"/>
      <c r="H64" s="45"/>
      <c r="I64" s="78"/>
      <c r="J64" s="24">
        <f>SUM(J59:J63)</f>
        <v>0</v>
      </c>
    </row>
    <row r="65" spans="1:10" x14ac:dyDescent="0.2">
      <c r="A65" s="3"/>
      <c r="B65" s="35" t="s">
        <v>54</v>
      </c>
      <c r="C65" s="36" t="s">
        <v>55</v>
      </c>
      <c r="D65" s="37">
        <v>5</v>
      </c>
      <c r="E65" s="38">
        <v>44195</v>
      </c>
      <c r="F65" s="39" t="s">
        <v>37</v>
      </c>
      <c r="G65" s="26" t="s">
        <v>7</v>
      </c>
      <c r="H65" s="15">
        <v>1</v>
      </c>
      <c r="I65" s="13">
        <f>'Sklady Rekapitulace '!$D$18</f>
        <v>0</v>
      </c>
      <c r="J65" s="10">
        <f t="shared" ref="J65:J69" si="10">H65*I65</f>
        <v>0</v>
      </c>
    </row>
    <row r="66" spans="1:10" x14ac:dyDescent="0.2">
      <c r="A66" s="3"/>
      <c r="B66" s="35"/>
      <c r="C66" s="36"/>
      <c r="D66" s="37"/>
      <c r="E66" s="38"/>
      <c r="F66" s="39" t="s">
        <v>42</v>
      </c>
      <c r="G66" s="26" t="s">
        <v>2</v>
      </c>
      <c r="H66" s="15">
        <v>2</v>
      </c>
      <c r="I66" s="13">
        <f>'Sklady Rekapitulace '!$D$19</f>
        <v>0</v>
      </c>
      <c r="J66" s="10">
        <f t="shared" si="10"/>
        <v>0</v>
      </c>
    </row>
    <row r="67" spans="1:10" x14ac:dyDescent="0.2">
      <c r="A67" s="3"/>
      <c r="B67" s="35"/>
      <c r="C67" s="40"/>
      <c r="D67" s="15"/>
      <c r="E67" s="41"/>
      <c r="F67" s="39" t="s">
        <v>39</v>
      </c>
      <c r="G67" s="26" t="s">
        <v>2</v>
      </c>
      <c r="H67" s="15">
        <v>18</v>
      </c>
      <c r="I67" s="13">
        <f>'Sklady Rekapitulace '!$D$20</f>
        <v>0</v>
      </c>
      <c r="J67" s="10">
        <f t="shared" si="10"/>
        <v>0</v>
      </c>
    </row>
    <row r="68" spans="1:10" x14ac:dyDescent="0.2">
      <c r="A68" s="3"/>
      <c r="B68" s="35"/>
      <c r="C68" s="40"/>
      <c r="D68" s="15"/>
      <c r="E68" s="41"/>
      <c r="F68" s="39" t="s">
        <v>23</v>
      </c>
      <c r="G68" s="26" t="s">
        <v>2</v>
      </c>
      <c r="H68" s="15">
        <v>0</v>
      </c>
      <c r="I68" s="13">
        <f>'Sklady Rekapitulace '!$D$21</f>
        <v>0</v>
      </c>
      <c r="J68" s="10">
        <f t="shared" si="10"/>
        <v>0</v>
      </c>
    </row>
    <row r="69" spans="1:10" x14ac:dyDescent="0.2">
      <c r="A69" s="3"/>
      <c r="B69" s="35"/>
      <c r="C69" s="40"/>
      <c r="D69" s="15"/>
      <c r="E69" s="41"/>
      <c r="F69" s="3" t="s">
        <v>15</v>
      </c>
      <c r="G69" s="15" t="s">
        <v>7</v>
      </c>
      <c r="H69" s="15">
        <v>1</v>
      </c>
      <c r="I69" s="13">
        <f>'Sklady Rekapitulace '!$D$22</f>
        <v>0</v>
      </c>
      <c r="J69" s="10">
        <f t="shared" si="10"/>
        <v>0</v>
      </c>
    </row>
    <row r="70" spans="1:10" ht="13.5" thickBot="1" x14ac:dyDescent="0.25">
      <c r="A70" s="42"/>
      <c r="B70" s="43"/>
      <c r="C70" s="44" t="s">
        <v>17</v>
      </c>
      <c r="D70" s="45"/>
      <c r="E70" s="46"/>
      <c r="F70" s="47"/>
      <c r="G70" s="45"/>
      <c r="H70" s="45"/>
      <c r="I70" s="78"/>
      <c r="J70" s="24">
        <f>SUM(J65:J69)</f>
        <v>0</v>
      </c>
    </row>
    <row r="71" spans="1:10" x14ac:dyDescent="0.2">
      <c r="A71" s="3"/>
      <c r="B71" s="35" t="s">
        <v>56</v>
      </c>
      <c r="C71" s="36" t="s">
        <v>57</v>
      </c>
      <c r="D71" s="37">
        <v>5</v>
      </c>
      <c r="E71" s="38">
        <v>44179</v>
      </c>
      <c r="F71" s="39" t="s">
        <v>37</v>
      </c>
      <c r="G71" s="26" t="s">
        <v>7</v>
      </c>
      <c r="H71" s="15">
        <v>1</v>
      </c>
      <c r="I71" s="13">
        <f>'Sklady Rekapitulace '!$D$18</f>
        <v>0</v>
      </c>
      <c r="J71" s="10">
        <f t="shared" ref="J71:J75" si="11">H71*I71</f>
        <v>0</v>
      </c>
    </row>
    <row r="72" spans="1:10" x14ac:dyDescent="0.2">
      <c r="A72" s="3"/>
      <c r="B72" s="35"/>
      <c r="C72" s="36"/>
      <c r="D72" s="37"/>
      <c r="E72" s="38"/>
      <c r="F72" s="39" t="s">
        <v>42</v>
      </c>
      <c r="G72" s="26" t="s">
        <v>2</v>
      </c>
      <c r="H72" s="15">
        <v>2</v>
      </c>
      <c r="I72" s="13">
        <f>'Sklady Rekapitulace '!$D$19</f>
        <v>0</v>
      </c>
      <c r="J72" s="10">
        <f t="shared" si="11"/>
        <v>0</v>
      </c>
    </row>
    <row r="73" spans="1:10" x14ac:dyDescent="0.2">
      <c r="A73" s="3"/>
      <c r="B73" s="35"/>
      <c r="C73" s="40"/>
      <c r="D73" s="15"/>
      <c r="E73" s="41"/>
      <c r="F73" s="39" t="s">
        <v>39</v>
      </c>
      <c r="G73" s="26" t="s">
        <v>2</v>
      </c>
      <c r="H73" s="15">
        <v>9</v>
      </c>
      <c r="I73" s="13">
        <f>'Sklady Rekapitulace '!$D$20</f>
        <v>0</v>
      </c>
      <c r="J73" s="10">
        <f t="shared" si="11"/>
        <v>0</v>
      </c>
    </row>
    <row r="74" spans="1:10" x14ac:dyDescent="0.2">
      <c r="A74" s="3"/>
      <c r="B74" s="35"/>
      <c r="C74" s="40"/>
      <c r="D74" s="15"/>
      <c r="E74" s="41"/>
      <c r="F74" s="39" t="s">
        <v>23</v>
      </c>
      <c r="G74" s="26" t="s">
        <v>2</v>
      </c>
      <c r="H74" s="15">
        <v>0</v>
      </c>
      <c r="I74" s="13">
        <f>'Sklady Rekapitulace '!$D$21</f>
        <v>0</v>
      </c>
      <c r="J74" s="10">
        <f t="shared" si="11"/>
        <v>0</v>
      </c>
    </row>
    <row r="75" spans="1:10" x14ac:dyDescent="0.2">
      <c r="A75" s="3"/>
      <c r="B75" s="35"/>
      <c r="C75" s="40"/>
      <c r="D75" s="15"/>
      <c r="E75" s="41"/>
      <c r="F75" s="3" t="s">
        <v>15</v>
      </c>
      <c r="G75" s="15" t="s">
        <v>7</v>
      </c>
      <c r="H75" s="15">
        <v>1</v>
      </c>
      <c r="I75" s="13">
        <f>'Sklady Rekapitulace '!$D$22</f>
        <v>0</v>
      </c>
      <c r="J75" s="10">
        <f t="shared" si="11"/>
        <v>0</v>
      </c>
    </row>
    <row r="76" spans="1:10" ht="13.5" thickBot="1" x14ac:dyDescent="0.25">
      <c r="A76" s="42"/>
      <c r="B76" s="43"/>
      <c r="C76" s="44" t="s">
        <v>17</v>
      </c>
      <c r="D76" s="45"/>
      <c r="E76" s="46"/>
      <c r="F76" s="47"/>
      <c r="G76" s="45"/>
      <c r="H76" s="45"/>
      <c r="I76" s="78"/>
      <c r="J76" s="24">
        <f>SUM(J71:J75)</f>
        <v>0</v>
      </c>
    </row>
    <row r="77" spans="1:10" x14ac:dyDescent="0.2">
      <c r="A77" s="3"/>
      <c r="B77" s="35" t="s">
        <v>58</v>
      </c>
      <c r="C77" s="36" t="s">
        <v>59</v>
      </c>
      <c r="D77" s="37">
        <v>2</v>
      </c>
      <c r="E77" s="38">
        <v>44511</v>
      </c>
      <c r="F77" s="39" t="s">
        <v>37</v>
      </c>
      <c r="G77" s="26" t="s">
        <v>7</v>
      </c>
      <c r="H77" s="15">
        <v>1</v>
      </c>
      <c r="I77" s="13">
        <f>'Sklady Rekapitulace '!$D$18</f>
        <v>0</v>
      </c>
      <c r="J77" s="10">
        <f t="shared" ref="J77:J81" si="12">H77*I77</f>
        <v>0</v>
      </c>
    </row>
    <row r="78" spans="1:10" x14ac:dyDescent="0.2">
      <c r="A78" s="3"/>
      <c r="B78" s="35"/>
      <c r="C78" s="36"/>
      <c r="D78" s="37"/>
      <c r="E78" s="38"/>
      <c r="F78" s="39" t="s">
        <v>42</v>
      </c>
      <c r="G78" s="26" t="s">
        <v>2</v>
      </c>
      <c r="H78" s="15">
        <v>2</v>
      </c>
      <c r="I78" s="13">
        <f>'Sklady Rekapitulace '!$D$19</f>
        <v>0</v>
      </c>
      <c r="J78" s="10">
        <f t="shared" si="12"/>
        <v>0</v>
      </c>
    </row>
    <row r="79" spans="1:10" x14ac:dyDescent="0.2">
      <c r="A79" s="3"/>
      <c r="B79" s="35"/>
      <c r="C79" s="40"/>
      <c r="D79" s="15"/>
      <c r="E79" s="41"/>
      <c r="F79" s="39" t="s">
        <v>39</v>
      </c>
      <c r="G79" s="26" t="s">
        <v>2</v>
      </c>
      <c r="H79" s="15">
        <v>21</v>
      </c>
      <c r="I79" s="13">
        <f>'Sklady Rekapitulace '!$D$20</f>
        <v>0</v>
      </c>
      <c r="J79" s="10">
        <f t="shared" si="12"/>
        <v>0</v>
      </c>
    </row>
    <row r="80" spans="1:10" x14ac:dyDescent="0.2">
      <c r="A80" s="3"/>
      <c r="B80" s="35"/>
      <c r="C80" s="40"/>
      <c r="D80" s="15"/>
      <c r="E80" s="41"/>
      <c r="F80" s="39" t="s">
        <v>23</v>
      </c>
      <c r="G80" s="26" t="s">
        <v>2</v>
      </c>
      <c r="H80" s="15">
        <v>0</v>
      </c>
      <c r="I80" s="13">
        <f>'Sklady Rekapitulace '!$D$21</f>
        <v>0</v>
      </c>
      <c r="J80" s="10">
        <f t="shared" si="12"/>
        <v>0</v>
      </c>
    </row>
    <row r="81" spans="1:10" x14ac:dyDescent="0.2">
      <c r="A81" s="3"/>
      <c r="B81" s="35"/>
      <c r="C81" s="40"/>
      <c r="D81" s="15"/>
      <c r="E81" s="41"/>
      <c r="F81" s="3" t="s">
        <v>15</v>
      </c>
      <c r="G81" s="15" t="s">
        <v>7</v>
      </c>
      <c r="H81" s="15">
        <v>1</v>
      </c>
      <c r="I81" s="13">
        <f>'Sklady Rekapitulace '!$D$22</f>
        <v>0</v>
      </c>
      <c r="J81" s="10">
        <f t="shared" si="12"/>
        <v>0</v>
      </c>
    </row>
    <row r="82" spans="1:10" ht="13.5" thickBot="1" x14ac:dyDescent="0.25">
      <c r="A82" s="42"/>
      <c r="B82" s="43"/>
      <c r="C82" s="44" t="s">
        <v>17</v>
      </c>
      <c r="D82" s="45"/>
      <c r="E82" s="46"/>
      <c r="F82" s="47"/>
      <c r="G82" s="45"/>
      <c r="H82" s="45"/>
      <c r="I82" s="78"/>
      <c r="J82" s="24">
        <f>SUM(J77:J81)</f>
        <v>0</v>
      </c>
    </row>
    <row r="83" spans="1:10" x14ac:dyDescent="0.2">
      <c r="A83" s="3"/>
      <c r="B83" s="35" t="s">
        <v>60</v>
      </c>
      <c r="C83" s="36" t="s">
        <v>59</v>
      </c>
      <c r="D83" s="37">
        <v>2</v>
      </c>
      <c r="E83" s="38">
        <v>44511</v>
      </c>
      <c r="F83" s="39" t="s">
        <v>37</v>
      </c>
      <c r="G83" s="26" t="s">
        <v>7</v>
      </c>
      <c r="H83" s="15">
        <v>1</v>
      </c>
      <c r="I83" s="13">
        <f>'Sklady Rekapitulace '!$D$18</f>
        <v>0</v>
      </c>
      <c r="J83" s="10">
        <f t="shared" ref="J83:J87" si="13">H83*I83</f>
        <v>0</v>
      </c>
    </row>
    <row r="84" spans="1:10" x14ac:dyDescent="0.2">
      <c r="A84" s="3"/>
      <c r="B84" s="35"/>
      <c r="C84" s="36"/>
      <c r="D84" s="37"/>
      <c r="E84" s="38"/>
      <c r="F84" s="39" t="s">
        <v>42</v>
      </c>
      <c r="G84" s="26" t="s">
        <v>2</v>
      </c>
      <c r="H84" s="15">
        <v>2</v>
      </c>
      <c r="I84" s="13">
        <f>'Sklady Rekapitulace '!$D$19</f>
        <v>0</v>
      </c>
      <c r="J84" s="10">
        <f t="shared" si="13"/>
        <v>0</v>
      </c>
    </row>
    <row r="85" spans="1:10" x14ac:dyDescent="0.2">
      <c r="A85" s="3"/>
      <c r="B85" s="35"/>
      <c r="C85" s="40"/>
      <c r="D85" s="15"/>
      <c r="E85" s="41"/>
      <c r="F85" s="39" t="s">
        <v>39</v>
      </c>
      <c r="G85" s="26" t="s">
        <v>2</v>
      </c>
      <c r="H85" s="15">
        <v>22</v>
      </c>
      <c r="I85" s="13">
        <f>'Sklady Rekapitulace '!$D$20</f>
        <v>0</v>
      </c>
      <c r="J85" s="10">
        <f t="shared" si="13"/>
        <v>0</v>
      </c>
    </row>
    <row r="86" spans="1:10" x14ac:dyDescent="0.2">
      <c r="A86" s="3"/>
      <c r="B86" s="35"/>
      <c r="C86" s="40"/>
      <c r="D86" s="15"/>
      <c r="E86" s="41"/>
      <c r="F86" s="39" t="s">
        <v>23</v>
      </c>
      <c r="G86" s="26" t="s">
        <v>2</v>
      </c>
      <c r="H86" s="15">
        <v>0</v>
      </c>
      <c r="I86" s="13">
        <f>'Sklady Rekapitulace '!$D$21</f>
        <v>0</v>
      </c>
      <c r="J86" s="10">
        <f t="shared" si="13"/>
        <v>0</v>
      </c>
    </row>
    <row r="87" spans="1:10" x14ac:dyDescent="0.2">
      <c r="A87" s="3"/>
      <c r="B87" s="35"/>
      <c r="C87" s="40"/>
      <c r="D87" s="15"/>
      <c r="E87" s="41"/>
      <c r="F87" s="3" t="s">
        <v>15</v>
      </c>
      <c r="G87" s="15" t="s">
        <v>7</v>
      </c>
      <c r="H87" s="15">
        <v>1</v>
      </c>
      <c r="I87" s="13">
        <f>'Sklady Rekapitulace '!$D$22</f>
        <v>0</v>
      </c>
      <c r="J87" s="10">
        <f t="shared" si="13"/>
        <v>0</v>
      </c>
    </row>
    <row r="88" spans="1:10" ht="13.5" thickBot="1" x14ac:dyDescent="0.25">
      <c r="A88" s="42"/>
      <c r="B88" s="43"/>
      <c r="C88" s="44" t="s">
        <v>17</v>
      </c>
      <c r="D88" s="45"/>
      <c r="E88" s="46"/>
      <c r="F88" s="47"/>
      <c r="G88" s="45"/>
      <c r="H88" s="45"/>
      <c r="I88" s="78"/>
      <c r="J88" s="24">
        <f>SUM(J83:J87)</f>
        <v>0</v>
      </c>
    </row>
    <row r="89" spans="1:10" x14ac:dyDescent="0.2">
      <c r="A89" s="3"/>
      <c r="B89" s="35" t="s">
        <v>25</v>
      </c>
      <c r="C89" s="36" t="s">
        <v>61</v>
      </c>
      <c r="D89" s="37">
        <v>2</v>
      </c>
      <c r="E89" s="38">
        <v>44909</v>
      </c>
      <c r="F89" s="39" t="s">
        <v>37</v>
      </c>
      <c r="G89" s="26" t="s">
        <v>7</v>
      </c>
      <c r="H89" s="15">
        <v>1</v>
      </c>
      <c r="I89" s="13">
        <f>'Sklady Rekapitulace '!$D$18</f>
        <v>0</v>
      </c>
      <c r="J89" s="10">
        <f t="shared" ref="J89:J93" si="14">H89*I89</f>
        <v>0</v>
      </c>
    </row>
    <row r="90" spans="1:10" x14ac:dyDescent="0.2">
      <c r="A90" s="3"/>
      <c r="B90" s="35"/>
      <c r="C90" s="36"/>
      <c r="D90" s="37"/>
      <c r="E90" s="38"/>
      <c r="F90" s="39" t="s">
        <v>42</v>
      </c>
      <c r="G90" s="26" t="s">
        <v>2</v>
      </c>
      <c r="H90" s="15">
        <v>12</v>
      </c>
      <c r="I90" s="13">
        <f>'Sklady Rekapitulace '!$D$19</f>
        <v>0</v>
      </c>
      <c r="J90" s="10">
        <f t="shared" si="14"/>
        <v>0</v>
      </c>
    </row>
    <row r="91" spans="1:10" x14ac:dyDescent="0.2">
      <c r="A91" s="3"/>
      <c r="B91" s="35"/>
      <c r="C91" s="40"/>
      <c r="D91" s="15"/>
      <c r="E91" s="41"/>
      <c r="F91" s="39" t="s">
        <v>39</v>
      </c>
      <c r="G91" s="26" t="s">
        <v>2</v>
      </c>
      <c r="H91" s="15">
        <v>72</v>
      </c>
      <c r="I91" s="13">
        <f>'Sklady Rekapitulace '!$D$20</f>
        <v>0</v>
      </c>
      <c r="J91" s="10">
        <f t="shared" si="14"/>
        <v>0</v>
      </c>
    </row>
    <row r="92" spans="1:10" x14ac:dyDescent="0.2">
      <c r="A92" s="3"/>
      <c r="B92" s="35"/>
      <c r="C92" s="40"/>
      <c r="D92" s="15"/>
      <c r="E92" s="41"/>
      <c r="F92" s="39" t="s">
        <v>23</v>
      </c>
      <c r="G92" s="26" t="s">
        <v>2</v>
      </c>
      <c r="H92" s="15">
        <v>9</v>
      </c>
      <c r="I92" s="13">
        <f>'Sklady Rekapitulace '!$D$21</f>
        <v>0</v>
      </c>
      <c r="J92" s="10">
        <f t="shared" si="14"/>
        <v>0</v>
      </c>
    </row>
    <row r="93" spans="1:10" x14ac:dyDescent="0.2">
      <c r="A93" s="3"/>
      <c r="B93" s="35"/>
      <c r="C93" s="40"/>
      <c r="D93" s="15"/>
      <c r="E93" s="41"/>
      <c r="F93" s="3" t="s">
        <v>15</v>
      </c>
      <c r="G93" s="15" t="s">
        <v>7</v>
      </c>
      <c r="H93" s="15">
        <v>1</v>
      </c>
      <c r="I93" s="13">
        <f>'Sklady Rekapitulace '!$D$22</f>
        <v>0</v>
      </c>
      <c r="J93" s="10">
        <f t="shared" si="14"/>
        <v>0</v>
      </c>
    </row>
    <row r="94" spans="1:10" ht="13.5" thickBot="1" x14ac:dyDescent="0.25">
      <c r="A94" s="42"/>
      <c r="B94" s="43"/>
      <c r="C94" s="44" t="s">
        <v>17</v>
      </c>
      <c r="D94" s="45"/>
      <c r="E94" s="46"/>
      <c r="F94" s="47"/>
      <c r="G94" s="45"/>
      <c r="H94" s="45"/>
      <c r="I94" s="78"/>
      <c r="J94" s="24">
        <f>SUM(J89:J93)</f>
        <v>0</v>
      </c>
    </row>
  </sheetData>
  <sheetProtection algorithmName="SHA-512" hashValue="bcyA86zUTKFvHbk99IpRrrdXsRsR1a0UiNex72j5TFgJU9LdKQW0a+kfegwZE3sveebFoXBnYKvcslMIowAi2w==" saltValue="o94bC9yM1tB0orlnd/xfJQ==" spinCount="100000" sheet="1" objects="1" scenarios="1" selectLockedCells="1" selectUnlockedCells="1"/>
  <autoFilter ref="A4:J4" xr:uid="{00000000-0001-0000-0200-000000000000}"/>
  <pageMargins left="0.7" right="0.7" top="0.75" bottom="0.75" header="0.3" footer="0.3"/>
  <pageSetup paperSize="9" scale="8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B77C0-1234-4091-AC32-FC233237C460}">
  <sheetPr>
    <pageSetUpPr fitToPage="1"/>
  </sheetPr>
  <dimension ref="A1:J58"/>
  <sheetViews>
    <sheetView zoomScale="115" zoomScaleNormal="115" workbookViewId="0">
      <pane ySplit="4" topLeftCell="A5" activePane="bottomLeft" state="frozen"/>
      <selection activeCell="A4" sqref="A4"/>
      <selection pane="bottomLeft" activeCell="A2" sqref="A2"/>
    </sheetView>
  </sheetViews>
  <sheetFormatPr defaultColWidth="8.85546875" defaultRowHeight="12.75" x14ac:dyDescent="0.2"/>
  <cols>
    <col min="1" max="1" width="2" style="16" customWidth="1"/>
    <col min="2" max="2" width="9" style="27" customWidth="1"/>
    <col min="3" max="3" width="40.42578125" style="29" customWidth="1"/>
    <col min="4" max="4" width="7.28515625" style="14" customWidth="1"/>
    <col min="5" max="5" width="11.28515625" style="30" customWidth="1"/>
    <col min="6" max="6" width="47.7109375" style="16" customWidth="1"/>
    <col min="7" max="7" width="4" style="14" customWidth="1"/>
    <col min="8" max="8" width="5.7109375" style="14" customWidth="1"/>
    <col min="9" max="9" width="8.85546875" style="17"/>
    <col min="10" max="10" width="15.28515625" style="11" customWidth="1"/>
    <col min="11" max="16384" width="8.85546875" style="7"/>
  </cols>
  <sheetData>
    <row r="1" spans="1:10" ht="7.15" customHeight="1" x14ac:dyDescent="0.2"/>
    <row r="2" spans="1:10" x14ac:dyDescent="0.2">
      <c r="B2" s="31" t="s">
        <v>62</v>
      </c>
    </row>
    <row r="3" spans="1:10" ht="7.15" customHeight="1" x14ac:dyDescent="0.2"/>
    <row r="4" spans="1:10" ht="28.9" customHeight="1" x14ac:dyDescent="0.2">
      <c r="A4" s="32"/>
      <c r="B4" s="33" t="s">
        <v>9</v>
      </c>
      <c r="C4" s="32" t="s">
        <v>1</v>
      </c>
      <c r="D4" s="20" t="s">
        <v>8</v>
      </c>
      <c r="E4" s="21" t="s">
        <v>30</v>
      </c>
      <c r="F4" s="32" t="s">
        <v>4</v>
      </c>
      <c r="G4" s="34" t="s">
        <v>3</v>
      </c>
      <c r="H4" s="49" t="s">
        <v>10</v>
      </c>
      <c r="I4" s="18" t="s">
        <v>5</v>
      </c>
      <c r="J4" s="28" t="s">
        <v>6</v>
      </c>
    </row>
    <row r="5" spans="1:10" x14ac:dyDescent="0.2">
      <c r="A5" s="3"/>
      <c r="B5" s="35" t="s">
        <v>63</v>
      </c>
      <c r="C5" s="36" t="s">
        <v>64</v>
      </c>
      <c r="D5" s="37">
        <v>2</v>
      </c>
      <c r="E5" s="38">
        <v>44923</v>
      </c>
      <c r="F5" s="39" t="s">
        <v>37</v>
      </c>
      <c r="G5" s="26" t="s">
        <v>7</v>
      </c>
      <c r="H5" s="15">
        <v>1</v>
      </c>
      <c r="I5" s="13">
        <f>'Sklady Rekapitulace '!$D$25</f>
        <v>0</v>
      </c>
      <c r="J5" s="10">
        <f t="shared" ref="J5:J9" si="0">H5*I5</f>
        <v>0</v>
      </c>
    </row>
    <row r="6" spans="1:10" x14ac:dyDescent="0.2">
      <c r="A6" s="3"/>
      <c r="B6" s="35"/>
      <c r="C6" s="36"/>
      <c r="D6" s="37"/>
      <c r="E6" s="38"/>
      <c r="F6" s="39" t="s">
        <v>42</v>
      </c>
      <c r="G6" s="26" t="s">
        <v>2</v>
      </c>
      <c r="H6" s="15">
        <v>8</v>
      </c>
      <c r="I6" s="13">
        <f>'Sklady Rekapitulace '!$D$26</f>
        <v>0</v>
      </c>
      <c r="J6" s="10">
        <f t="shared" si="0"/>
        <v>0</v>
      </c>
    </row>
    <row r="7" spans="1:10" x14ac:dyDescent="0.2">
      <c r="A7" s="3"/>
      <c r="B7" s="35"/>
      <c r="C7" s="40"/>
      <c r="D7" s="15"/>
      <c r="E7" s="41"/>
      <c r="F7" s="39" t="s">
        <v>39</v>
      </c>
      <c r="G7" s="26" t="s">
        <v>2</v>
      </c>
      <c r="H7" s="15">
        <v>48</v>
      </c>
      <c r="I7" s="13">
        <f>'Sklady Rekapitulace '!$D$27</f>
        <v>0</v>
      </c>
      <c r="J7" s="10">
        <f t="shared" si="0"/>
        <v>0</v>
      </c>
    </row>
    <row r="8" spans="1:10" x14ac:dyDescent="0.2">
      <c r="A8" s="3"/>
      <c r="B8" s="35"/>
      <c r="C8" s="40"/>
      <c r="D8" s="15"/>
      <c r="E8" s="41"/>
      <c r="F8" s="39" t="s">
        <v>24</v>
      </c>
      <c r="G8" s="26" t="s">
        <v>2</v>
      </c>
      <c r="H8" s="15">
        <v>15</v>
      </c>
      <c r="I8" s="13">
        <f>'Sklady Rekapitulace '!$D$28</f>
        <v>0</v>
      </c>
      <c r="J8" s="10">
        <f t="shared" si="0"/>
        <v>0</v>
      </c>
    </row>
    <row r="9" spans="1:10" x14ac:dyDescent="0.2">
      <c r="A9" s="3"/>
      <c r="B9" s="35"/>
      <c r="C9" s="40"/>
      <c r="D9" s="15"/>
      <c r="E9" s="41"/>
      <c r="F9" s="3" t="s">
        <v>15</v>
      </c>
      <c r="G9" s="15" t="s">
        <v>7</v>
      </c>
      <c r="H9" s="15">
        <v>1</v>
      </c>
      <c r="I9" s="13">
        <f>'Sklady Rekapitulace '!$D$29</f>
        <v>0</v>
      </c>
      <c r="J9" s="10">
        <f t="shared" si="0"/>
        <v>0</v>
      </c>
    </row>
    <row r="10" spans="1:10" ht="13.5" thickBot="1" x14ac:dyDescent="0.25">
      <c r="A10" s="42"/>
      <c r="B10" s="43"/>
      <c r="C10" s="44" t="s">
        <v>17</v>
      </c>
      <c r="D10" s="45"/>
      <c r="E10" s="46"/>
      <c r="F10" s="47"/>
      <c r="G10" s="45"/>
      <c r="H10" s="45"/>
      <c r="I10" s="77"/>
      <c r="J10" s="24">
        <f>SUM(J5:J9)</f>
        <v>0</v>
      </c>
    </row>
    <row r="11" spans="1:10" x14ac:dyDescent="0.2">
      <c r="A11" s="3"/>
      <c r="B11" s="35" t="s">
        <v>22</v>
      </c>
      <c r="C11" s="36" t="s">
        <v>65</v>
      </c>
      <c r="D11" s="37">
        <v>2</v>
      </c>
      <c r="E11" s="38">
        <v>44804</v>
      </c>
      <c r="F11" s="39" t="s">
        <v>37</v>
      </c>
      <c r="G11" s="26" t="s">
        <v>7</v>
      </c>
      <c r="H11" s="15">
        <v>1</v>
      </c>
      <c r="I11" s="76">
        <f>'Sklady Rekapitulace '!$D$25</f>
        <v>0</v>
      </c>
      <c r="J11" s="10">
        <f t="shared" ref="J11:J15" si="1">H11*I11</f>
        <v>0</v>
      </c>
    </row>
    <row r="12" spans="1:10" x14ac:dyDescent="0.2">
      <c r="A12" s="3"/>
      <c r="B12" s="35"/>
      <c r="C12" s="36"/>
      <c r="D12" s="37"/>
      <c r="E12" s="38"/>
      <c r="F12" s="39" t="s">
        <v>42</v>
      </c>
      <c r="G12" s="26" t="s">
        <v>2</v>
      </c>
      <c r="H12" s="15">
        <v>0</v>
      </c>
      <c r="I12" s="13">
        <f>'Sklady Rekapitulace '!$D$26</f>
        <v>0</v>
      </c>
      <c r="J12" s="10">
        <f t="shared" si="1"/>
        <v>0</v>
      </c>
    </row>
    <row r="13" spans="1:10" x14ac:dyDescent="0.2">
      <c r="A13" s="3"/>
      <c r="B13" s="35"/>
      <c r="C13" s="40"/>
      <c r="D13" s="15"/>
      <c r="E13" s="41"/>
      <c r="F13" s="39" t="s">
        <v>39</v>
      </c>
      <c r="G13" s="26" t="s">
        <v>2</v>
      </c>
      <c r="H13" s="15">
        <v>26</v>
      </c>
      <c r="I13" s="13">
        <f>'Sklady Rekapitulace '!$D$27</f>
        <v>0</v>
      </c>
      <c r="J13" s="10">
        <f t="shared" si="1"/>
        <v>0</v>
      </c>
    </row>
    <row r="14" spans="1:10" x14ac:dyDescent="0.2">
      <c r="A14" s="3"/>
      <c r="B14" s="35"/>
      <c r="C14" s="40"/>
      <c r="D14" s="15"/>
      <c r="E14" s="41"/>
      <c r="F14" s="39" t="s">
        <v>24</v>
      </c>
      <c r="G14" s="26" t="s">
        <v>2</v>
      </c>
      <c r="H14" s="15">
        <v>13</v>
      </c>
      <c r="I14" s="13">
        <f>'Sklady Rekapitulace '!$D$28</f>
        <v>0</v>
      </c>
      <c r="J14" s="10">
        <f t="shared" si="1"/>
        <v>0</v>
      </c>
    </row>
    <row r="15" spans="1:10" x14ac:dyDescent="0.2">
      <c r="A15" s="3"/>
      <c r="B15" s="35"/>
      <c r="C15" s="40"/>
      <c r="D15" s="15"/>
      <c r="E15" s="41"/>
      <c r="F15" s="3" t="s">
        <v>15</v>
      </c>
      <c r="G15" s="15" t="s">
        <v>7</v>
      </c>
      <c r="H15" s="15">
        <v>1</v>
      </c>
      <c r="I15" s="13">
        <f>'Sklady Rekapitulace '!$D$29</f>
        <v>0</v>
      </c>
      <c r="J15" s="10">
        <f t="shared" si="1"/>
        <v>0</v>
      </c>
    </row>
    <row r="16" spans="1:10" ht="13.5" thickBot="1" x14ac:dyDescent="0.25">
      <c r="A16" s="42"/>
      <c r="B16" s="43"/>
      <c r="C16" s="44" t="s">
        <v>17</v>
      </c>
      <c r="D16" s="45"/>
      <c r="E16" s="46"/>
      <c r="F16" s="47"/>
      <c r="G16" s="45"/>
      <c r="H16" s="45"/>
      <c r="I16" s="77"/>
      <c r="J16" s="24">
        <f>SUM(J11:J15)</f>
        <v>0</v>
      </c>
    </row>
    <row r="17" spans="1:10" x14ac:dyDescent="0.2">
      <c r="A17" s="3"/>
      <c r="B17" s="35" t="s">
        <v>43</v>
      </c>
      <c r="C17" s="36" t="s">
        <v>66</v>
      </c>
      <c r="D17" s="37">
        <v>2</v>
      </c>
      <c r="E17" s="38">
        <v>44791</v>
      </c>
      <c r="F17" s="39" t="s">
        <v>37</v>
      </c>
      <c r="G17" s="26" t="s">
        <v>7</v>
      </c>
      <c r="H17" s="15">
        <v>1</v>
      </c>
      <c r="I17" s="13">
        <f>'Sklady Rekapitulace '!$D$25</f>
        <v>0</v>
      </c>
      <c r="J17" s="10">
        <f t="shared" ref="J17:J21" si="2">H17*I17</f>
        <v>0</v>
      </c>
    </row>
    <row r="18" spans="1:10" x14ac:dyDescent="0.2">
      <c r="A18" s="3"/>
      <c r="B18" s="35"/>
      <c r="C18" s="36"/>
      <c r="D18" s="37"/>
      <c r="E18" s="38"/>
      <c r="F18" s="39" t="s">
        <v>42</v>
      </c>
      <c r="G18" s="26" t="s">
        <v>2</v>
      </c>
      <c r="H18" s="15">
        <v>1</v>
      </c>
      <c r="I18" s="13">
        <f>'Sklady Rekapitulace '!$D$26</f>
        <v>0</v>
      </c>
      <c r="J18" s="10">
        <f t="shared" si="2"/>
        <v>0</v>
      </c>
    </row>
    <row r="19" spans="1:10" x14ac:dyDescent="0.2">
      <c r="A19" s="3"/>
      <c r="B19" s="35"/>
      <c r="C19" s="40"/>
      <c r="D19" s="15"/>
      <c r="E19" s="41"/>
      <c r="F19" s="39" t="s">
        <v>39</v>
      </c>
      <c r="G19" s="26" t="s">
        <v>2</v>
      </c>
      <c r="H19" s="15">
        <v>3</v>
      </c>
      <c r="I19" s="13">
        <f>'Sklady Rekapitulace '!$D$27</f>
        <v>0</v>
      </c>
      <c r="J19" s="10">
        <f t="shared" si="2"/>
        <v>0</v>
      </c>
    </row>
    <row r="20" spans="1:10" x14ac:dyDescent="0.2">
      <c r="A20" s="3"/>
      <c r="B20" s="35"/>
      <c r="C20" s="40"/>
      <c r="D20" s="15"/>
      <c r="E20" s="41"/>
      <c r="F20" s="39" t="s">
        <v>24</v>
      </c>
      <c r="G20" s="26" t="s">
        <v>2</v>
      </c>
      <c r="H20" s="15">
        <v>1</v>
      </c>
      <c r="I20" s="13">
        <f>'Sklady Rekapitulace '!$D$28</f>
        <v>0</v>
      </c>
      <c r="J20" s="10">
        <f t="shared" si="2"/>
        <v>0</v>
      </c>
    </row>
    <row r="21" spans="1:10" x14ac:dyDescent="0.2">
      <c r="A21" s="3"/>
      <c r="B21" s="35"/>
      <c r="C21" s="40"/>
      <c r="D21" s="15"/>
      <c r="E21" s="41"/>
      <c r="F21" s="3" t="s">
        <v>15</v>
      </c>
      <c r="G21" s="15" t="s">
        <v>7</v>
      </c>
      <c r="H21" s="15">
        <v>1</v>
      </c>
      <c r="I21" s="13">
        <f>'Sklady Rekapitulace '!$D$29</f>
        <v>0</v>
      </c>
      <c r="J21" s="10">
        <f t="shared" si="2"/>
        <v>0</v>
      </c>
    </row>
    <row r="22" spans="1:10" ht="13.5" thickBot="1" x14ac:dyDescent="0.25">
      <c r="A22" s="42"/>
      <c r="B22" s="43"/>
      <c r="C22" s="44" t="s">
        <v>17</v>
      </c>
      <c r="D22" s="45"/>
      <c r="E22" s="46"/>
      <c r="F22" s="47"/>
      <c r="G22" s="45"/>
      <c r="H22" s="45"/>
      <c r="I22" s="77"/>
      <c r="J22" s="24">
        <f>SUM(J17:J21)</f>
        <v>0</v>
      </c>
    </row>
    <row r="23" spans="1:10" x14ac:dyDescent="0.2">
      <c r="A23" s="3"/>
      <c r="B23" s="35" t="s">
        <v>43</v>
      </c>
      <c r="C23" s="36" t="s">
        <v>67</v>
      </c>
      <c r="D23" s="37">
        <v>2</v>
      </c>
      <c r="E23" s="38">
        <v>44792</v>
      </c>
      <c r="F23" s="39" t="s">
        <v>37</v>
      </c>
      <c r="G23" s="26" t="s">
        <v>7</v>
      </c>
      <c r="H23" s="15">
        <v>1</v>
      </c>
      <c r="I23" s="13">
        <f>'Sklady Rekapitulace '!$D$25</f>
        <v>0</v>
      </c>
      <c r="J23" s="10">
        <f t="shared" ref="J23:J27" si="3">H23*I23</f>
        <v>0</v>
      </c>
    </row>
    <row r="24" spans="1:10" x14ac:dyDescent="0.2">
      <c r="A24" s="3"/>
      <c r="B24" s="35"/>
      <c r="C24" s="36"/>
      <c r="D24" s="37"/>
      <c r="E24" s="38"/>
      <c r="F24" s="39" t="s">
        <v>42</v>
      </c>
      <c r="G24" s="26" t="s">
        <v>2</v>
      </c>
      <c r="H24" s="15">
        <v>10</v>
      </c>
      <c r="I24" s="13">
        <f>'Sklady Rekapitulace '!$D$26</f>
        <v>0</v>
      </c>
      <c r="J24" s="10">
        <f t="shared" si="3"/>
        <v>0</v>
      </c>
    </row>
    <row r="25" spans="1:10" x14ac:dyDescent="0.2">
      <c r="A25" s="3"/>
      <c r="B25" s="35"/>
      <c r="C25" s="40"/>
      <c r="D25" s="15"/>
      <c r="E25" s="41"/>
      <c r="F25" s="39" t="s">
        <v>39</v>
      </c>
      <c r="G25" s="26" t="s">
        <v>2</v>
      </c>
      <c r="H25" s="15">
        <v>24</v>
      </c>
      <c r="I25" s="13">
        <f>'Sklady Rekapitulace '!$D$27</f>
        <v>0</v>
      </c>
      <c r="J25" s="10">
        <f t="shared" si="3"/>
        <v>0</v>
      </c>
    </row>
    <row r="26" spans="1:10" x14ac:dyDescent="0.2">
      <c r="A26" s="3"/>
      <c r="B26" s="35"/>
      <c r="C26" s="40"/>
      <c r="D26" s="15"/>
      <c r="E26" s="41"/>
      <c r="F26" s="39" t="s">
        <v>24</v>
      </c>
      <c r="G26" s="26" t="s">
        <v>2</v>
      </c>
      <c r="H26" s="15">
        <v>7</v>
      </c>
      <c r="I26" s="13">
        <f>'Sklady Rekapitulace '!$D$28</f>
        <v>0</v>
      </c>
      <c r="J26" s="10">
        <f t="shared" si="3"/>
        <v>0</v>
      </c>
    </row>
    <row r="27" spans="1:10" x14ac:dyDescent="0.2">
      <c r="A27" s="3"/>
      <c r="B27" s="35"/>
      <c r="C27" s="40"/>
      <c r="D27" s="15"/>
      <c r="E27" s="41"/>
      <c r="F27" s="3" t="s">
        <v>15</v>
      </c>
      <c r="G27" s="15" t="s">
        <v>7</v>
      </c>
      <c r="H27" s="15">
        <v>1</v>
      </c>
      <c r="I27" s="13">
        <f>'Sklady Rekapitulace '!$D$29</f>
        <v>0</v>
      </c>
      <c r="J27" s="10">
        <f t="shared" si="3"/>
        <v>0</v>
      </c>
    </row>
    <row r="28" spans="1:10" ht="13.5" thickBot="1" x14ac:dyDescent="0.25">
      <c r="A28" s="42"/>
      <c r="B28" s="43"/>
      <c r="C28" s="44" t="s">
        <v>17</v>
      </c>
      <c r="D28" s="45"/>
      <c r="E28" s="46"/>
      <c r="F28" s="47"/>
      <c r="G28" s="45"/>
      <c r="H28" s="45"/>
      <c r="I28" s="77"/>
      <c r="J28" s="24">
        <f>SUM(J23:J27)</f>
        <v>0</v>
      </c>
    </row>
    <row r="29" spans="1:10" x14ac:dyDescent="0.2">
      <c r="A29" s="3"/>
      <c r="B29" s="35" t="s">
        <v>68</v>
      </c>
      <c r="C29" s="36" t="s">
        <v>69</v>
      </c>
      <c r="D29" s="37">
        <v>2</v>
      </c>
      <c r="E29" s="38">
        <v>44299</v>
      </c>
      <c r="F29" s="39" t="s">
        <v>37</v>
      </c>
      <c r="G29" s="26" t="s">
        <v>7</v>
      </c>
      <c r="H29" s="15">
        <v>1</v>
      </c>
      <c r="I29" s="13">
        <f>'Sklady Rekapitulace '!$D$25</f>
        <v>0</v>
      </c>
      <c r="J29" s="10">
        <f t="shared" ref="J29:J33" si="4">H29*I29</f>
        <v>0</v>
      </c>
    </row>
    <row r="30" spans="1:10" x14ac:dyDescent="0.2">
      <c r="A30" s="3"/>
      <c r="B30" s="35"/>
      <c r="C30" s="36"/>
      <c r="D30" s="37"/>
      <c r="E30" s="38"/>
      <c r="F30" s="39" t="s">
        <v>42</v>
      </c>
      <c r="G30" s="26" t="s">
        <v>2</v>
      </c>
      <c r="H30" s="15">
        <v>3</v>
      </c>
      <c r="I30" s="13">
        <f>'Sklady Rekapitulace '!$D$26</f>
        <v>0</v>
      </c>
      <c r="J30" s="10">
        <f t="shared" si="4"/>
        <v>0</v>
      </c>
    </row>
    <row r="31" spans="1:10" x14ac:dyDescent="0.2">
      <c r="A31" s="3"/>
      <c r="B31" s="35"/>
      <c r="C31" s="40"/>
      <c r="D31" s="15"/>
      <c r="E31" s="41"/>
      <c r="F31" s="39" t="s">
        <v>39</v>
      </c>
      <c r="G31" s="26" t="s">
        <v>2</v>
      </c>
      <c r="H31" s="15">
        <v>22</v>
      </c>
      <c r="I31" s="13">
        <f>'Sklady Rekapitulace '!$D$27</f>
        <v>0</v>
      </c>
      <c r="J31" s="10">
        <f t="shared" si="4"/>
        <v>0</v>
      </c>
    </row>
    <row r="32" spans="1:10" x14ac:dyDescent="0.2">
      <c r="A32" s="3"/>
      <c r="B32" s="35"/>
      <c r="C32" s="40"/>
      <c r="D32" s="15"/>
      <c r="E32" s="41"/>
      <c r="F32" s="39" t="s">
        <v>24</v>
      </c>
      <c r="G32" s="26" t="s">
        <v>2</v>
      </c>
      <c r="H32" s="15">
        <v>0</v>
      </c>
      <c r="I32" s="13">
        <f>'Sklady Rekapitulace '!$D$28</f>
        <v>0</v>
      </c>
      <c r="J32" s="10">
        <f t="shared" si="4"/>
        <v>0</v>
      </c>
    </row>
    <row r="33" spans="1:10" x14ac:dyDescent="0.2">
      <c r="A33" s="3"/>
      <c r="B33" s="35"/>
      <c r="C33" s="40"/>
      <c r="D33" s="15"/>
      <c r="E33" s="41"/>
      <c r="F33" s="3" t="s">
        <v>15</v>
      </c>
      <c r="G33" s="15" t="s">
        <v>7</v>
      </c>
      <c r="H33" s="15">
        <v>1</v>
      </c>
      <c r="I33" s="13">
        <f>'Sklady Rekapitulace '!$D$29</f>
        <v>0</v>
      </c>
      <c r="J33" s="10">
        <f t="shared" si="4"/>
        <v>0</v>
      </c>
    </row>
    <row r="34" spans="1:10" ht="13.5" thickBot="1" x14ac:dyDescent="0.25">
      <c r="A34" s="42"/>
      <c r="B34" s="43"/>
      <c r="C34" s="44" t="s">
        <v>17</v>
      </c>
      <c r="D34" s="45"/>
      <c r="E34" s="46"/>
      <c r="F34" s="47"/>
      <c r="G34" s="45"/>
      <c r="H34" s="45"/>
      <c r="I34" s="77"/>
      <c r="J34" s="24">
        <f>SUM(J29:J33)</f>
        <v>0</v>
      </c>
    </row>
    <row r="35" spans="1:10" x14ac:dyDescent="0.2">
      <c r="A35" s="3"/>
      <c r="B35" s="35" t="s">
        <v>70</v>
      </c>
      <c r="C35" s="36" t="s">
        <v>71</v>
      </c>
      <c r="D35" s="37">
        <v>2</v>
      </c>
      <c r="E35" s="38">
        <v>44299</v>
      </c>
      <c r="F35" s="39" t="s">
        <v>37</v>
      </c>
      <c r="G35" s="26" t="s">
        <v>7</v>
      </c>
      <c r="H35" s="15">
        <v>1</v>
      </c>
      <c r="I35" s="13">
        <f>'Sklady Rekapitulace '!$D$25</f>
        <v>0</v>
      </c>
      <c r="J35" s="10">
        <f t="shared" ref="J35:J39" si="5">H35*I35</f>
        <v>0</v>
      </c>
    </row>
    <row r="36" spans="1:10" x14ac:dyDescent="0.2">
      <c r="A36" s="3"/>
      <c r="B36" s="35"/>
      <c r="C36" s="36"/>
      <c r="D36" s="37"/>
      <c r="E36" s="38"/>
      <c r="F36" s="39" t="s">
        <v>42</v>
      </c>
      <c r="G36" s="26" t="s">
        <v>2</v>
      </c>
      <c r="H36" s="15">
        <v>3</v>
      </c>
      <c r="I36" s="13">
        <f>'Sklady Rekapitulace '!$D$26</f>
        <v>0</v>
      </c>
      <c r="J36" s="10">
        <f t="shared" si="5"/>
        <v>0</v>
      </c>
    </row>
    <row r="37" spans="1:10" x14ac:dyDescent="0.2">
      <c r="A37" s="3"/>
      <c r="B37" s="35"/>
      <c r="C37" s="40"/>
      <c r="D37" s="15"/>
      <c r="E37" s="41"/>
      <c r="F37" s="39" t="s">
        <v>39</v>
      </c>
      <c r="G37" s="26" t="s">
        <v>2</v>
      </c>
      <c r="H37" s="15">
        <v>32</v>
      </c>
      <c r="I37" s="13">
        <f>'Sklady Rekapitulace '!$D$27</f>
        <v>0</v>
      </c>
      <c r="J37" s="10">
        <f t="shared" si="5"/>
        <v>0</v>
      </c>
    </row>
    <row r="38" spans="1:10" x14ac:dyDescent="0.2">
      <c r="A38" s="3"/>
      <c r="B38" s="35"/>
      <c r="C38" s="40"/>
      <c r="D38" s="15"/>
      <c r="E38" s="41"/>
      <c r="F38" s="39" t="s">
        <v>24</v>
      </c>
      <c r="G38" s="26" t="s">
        <v>2</v>
      </c>
      <c r="H38" s="15">
        <v>0</v>
      </c>
      <c r="I38" s="13">
        <f>'Sklady Rekapitulace '!$D$28</f>
        <v>0</v>
      </c>
      <c r="J38" s="10">
        <f t="shared" si="5"/>
        <v>0</v>
      </c>
    </row>
    <row r="39" spans="1:10" x14ac:dyDescent="0.2">
      <c r="A39" s="3"/>
      <c r="B39" s="35"/>
      <c r="C39" s="40"/>
      <c r="D39" s="15"/>
      <c r="E39" s="41"/>
      <c r="F39" s="3" t="s">
        <v>15</v>
      </c>
      <c r="G39" s="15" t="s">
        <v>7</v>
      </c>
      <c r="H39" s="15">
        <v>1</v>
      </c>
      <c r="I39" s="13">
        <f>'Sklady Rekapitulace '!$D$29</f>
        <v>0</v>
      </c>
      <c r="J39" s="10">
        <f t="shared" si="5"/>
        <v>0</v>
      </c>
    </row>
    <row r="40" spans="1:10" ht="13.5" thickBot="1" x14ac:dyDescent="0.25">
      <c r="A40" s="42"/>
      <c r="B40" s="43"/>
      <c r="C40" s="44" t="s">
        <v>17</v>
      </c>
      <c r="D40" s="45"/>
      <c r="E40" s="46"/>
      <c r="F40" s="47"/>
      <c r="G40" s="45"/>
      <c r="H40" s="45"/>
      <c r="I40" s="77"/>
      <c r="J40" s="24">
        <f>SUM(J35:J39)</f>
        <v>0</v>
      </c>
    </row>
    <row r="41" spans="1:10" x14ac:dyDescent="0.2">
      <c r="A41" s="3"/>
      <c r="B41" s="35" t="s">
        <v>19</v>
      </c>
      <c r="C41" s="36" t="s">
        <v>72</v>
      </c>
      <c r="D41" s="37">
        <v>2</v>
      </c>
      <c r="E41" s="38">
        <v>44923</v>
      </c>
      <c r="F41" s="39" t="s">
        <v>37</v>
      </c>
      <c r="G41" s="26" t="s">
        <v>7</v>
      </c>
      <c r="H41" s="15">
        <v>1</v>
      </c>
      <c r="I41" s="13">
        <f>'Sklady Rekapitulace '!$D$25</f>
        <v>0</v>
      </c>
      <c r="J41" s="10">
        <f t="shared" ref="J41:J45" si="6">H41*I41</f>
        <v>0</v>
      </c>
    </row>
    <row r="42" spans="1:10" x14ac:dyDescent="0.2">
      <c r="A42" s="3"/>
      <c r="B42" s="35"/>
      <c r="C42" s="36"/>
      <c r="D42" s="37"/>
      <c r="E42" s="38"/>
      <c r="F42" s="39" t="s">
        <v>42</v>
      </c>
      <c r="G42" s="26" t="s">
        <v>2</v>
      </c>
      <c r="H42" s="15">
        <v>4</v>
      </c>
      <c r="I42" s="13">
        <f>'Sklady Rekapitulace '!$D$26</f>
        <v>0</v>
      </c>
      <c r="J42" s="10">
        <f t="shared" si="6"/>
        <v>0</v>
      </c>
    </row>
    <row r="43" spans="1:10" x14ac:dyDescent="0.2">
      <c r="A43" s="3"/>
      <c r="B43" s="35"/>
      <c r="C43" s="40"/>
      <c r="D43" s="15"/>
      <c r="E43" s="41"/>
      <c r="F43" s="39" t="s">
        <v>39</v>
      </c>
      <c r="G43" s="26" t="s">
        <v>2</v>
      </c>
      <c r="H43" s="15">
        <v>51</v>
      </c>
      <c r="I43" s="13">
        <f>'Sklady Rekapitulace '!$D$27</f>
        <v>0</v>
      </c>
      <c r="J43" s="10">
        <f t="shared" si="6"/>
        <v>0</v>
      </c>
    </row>
    <row r="44" spans="1:10" x14ac:dyDescent="0.2">
      <c r="A44" s="3"/>
      <c r="B44" s="35"/>
      <c r="C44" s="40"/>
      <c r="D44" s="15"/>
      <c r="E44" s="41"/>
      <c r="F44" s="39" t="s">
        <v>24</v>
      </c>
      <c r="G44" s="26" t="s">
        <v>2</v>
      </c>
      <c r="H44" s="15">
        <v>4</v>
      </c>
      <c r="I44" s="13">
        <f>'Sklady Rekapitulace '!$D$28</f>
        <v>0</v>
      </c>
      <c r="J44" s="10">
        <f t="shared" si="6"/>
        <v>0</v>
      </c>
    </row>
    <row r="45" spans="1:10" x14ac:dyDescent="0.2">
      <c r="A45" s="3"/>
      <c r="B45" s="35"/>
      <c r="C45" s="40"/>
      <c r="D45" s="15"/>
      <c r="E45" s="41"/>
      <c r="F45" s="3" t="s">
        <v>15</v>
      </c>
      <c r="G45" s="15" t="s">
        <v>7</v>
      </c>
      <c r="H45" s="15">
        <v>1</v>
      </c>
      <c r="I45" s="13">
        <f>'Sklady Rekapitulace '!$D$29</f>
        <v>0</v>
      </c>
      <c r="J45" s="10">
        <f t="shared" si="6"/>
        <v>0</v>
      </c>
    </row>
    <row r="46" spans="1:10" ht="13.5" thickBot="1" x14ac:dyDescent="0.25">
      <c r="A46" s="42"/>
      <c r="B46" s="43"/>
      <c r="C46" s="44" t="s">
        <v>17</v>
      </c>
      <c r="D46" s="45"/>
      <c r="E46" s="46"/>
      <c r="F46" s="47"/>
      <c r="G46" s="45"/>
      <c r="H46" s="45"/>
      <c r="I46" s="77"/>
      <c r="J46" s="24">
        <f>SUM(J41:J45)</f>
        <v>0</v>
      </c>
    </row>
    <row r="47" spans="1:10" x14ac:dyDescent="0.2">
      <c r="A47" s="3"/>
      <c r="B47" s="35" t="s">
        <v>26</v>
      </c>
      <c r="C47" s="36" t="s">
        <v>73</v>
      </c>
      <c r="D47" s="37">
        <v>2</v>
      </c>
      <c r="E47" s="38">
        <v>44652</v>
      </c>
      <c r="F47" s="39" t="s">
        <v>37</v>
      </c>
      <c r="G47" s="26" t="s">
        <v>7</v>
      </c>
      <c r="H47" s="15">
        <v>1</v>
      </c>
      <c r="I47" s="13">
        <f>'Sklady Rekapitulace '!$D$25</f>
        <v>0</v>
      </c>
      <c r="J47" s="10">
        <f t="shared" ref="J47:J51" si="7">H47*I47</f>
        <v>0</v>
      </c>
    </row>
    <row r="48" spans="1:10" x14ac:dyDescent="0.2">
      <c r="A48" s="3"/>
      <c r="B48" s="35"/>
      <c r="C48" s="36"/>
      <c r="D48" s="37"/>
      <c r="E48" s="38"/>
      <c r="F48" s="39" t="s">
        <v>42</v>
      </c>
      <c r="G48" s="26" t="s">
        <v>2</v>
      </c>
      <c r="H48" s="15">
        <v>4</v>
      </c>
      <c r="I48" s="13">
        <f>'Sklady Rekapitulace '!$D$26</f>
        <v>0</v>
      </c>
      <c r="J48" s="10">
        <f t="shared" si="7"/>
        <v>0</v>
      </c>
    </row>
    <row r="49" spans="1:10" x14ac:dyDescent="0.2">
      <c r="A49" s="3"/>
      <c r="B49" s="35"/>
      <c r="C49" s="40"/>
      <c r="D49" s="15"/>
      <c r="E49" s="41"/>
      <c r="F49" s="39" t="s">
        <v>39</v>
      </c>
      <c r="G49" s="26" t="s">
        <v>2</v>
      </c>
      <c r="H49" s="15">
        <v>30</v>
      </c>
      <c r="I49" s="13">
        <f>'Sklady Rekapitulace '!$D$27</f>
        <v>0</v>
      </c>
      <c r="J49" s="10">
        <f t="shared" si="7"/>
        <v>0</v>
      </c>
    </row>
    <row r="50" spans="1:10" x14ac:dyDescent="0.2">
      <c r="A50" s="3"/>
      <c r="B50" s="35"/>
      <c r="C50" s="40"/>
      <c r="D50" s="15"/>
      <c r="E50" s="41"/>
      <c r="F50" s="39" t="s">
        <v>24</v>
      </c>
      <c r="G50" s="26" t="s">
        <v>2</v>
      </c>
      <c r="H50" s="15">
        <v>5</v>
      </c>
      <c r="I50" s="13">
        <f>'Sklady Rekapitulace '!$D$28</f>
        <v>0</v>
      </c>
      <c r="J50" s="10">
        <f t="shared" si="7"/>
        <v>0</v>
      </c>
    </row>
    <row r="51" spans="1:10" x14ac:dyDescent="0.2">
      <c r="A51" s="3"/>
      <c r="B51" s="35"/>
      <c r="C51" s="40"/>
      <c r="D51" s="15"/>
      <c r="E51" s="41"/>
      <c r="F51" s="3" t="s">
        <v>15</v>
      </c>
      <c r="G51" s="15" t="s">
        <v>7</v>
      </c>
      <c r="H51" s="15">
        <v>1</v>
      </c>
      <c r="I51" s="13">
        <f>'Sklady Rekapitulace '!$D$29</f>
        <v>0</v>
      </c>
      <c r="J51" s="10">
        <f t="shared" si="7"/>
        <v>0</v>
      </c>
    </row>
    <row r="52" spans="1:10" ht="13.5" thickBot="1" x14ac:dyDescent="0.25">
      <c r="A52" s="42"/>
      <c r="B52" s="43"/>
      <c r="C52" s="44" t="s">
        <v>17</v>
      </c>
      <c r="D52" s="45"/>
      <c r="E52" s="46"/>
      <c r="F52" s="47"/>
      <c r="G52" s="45"/>
      <c r="H52" s="45"/>
      <c r="I52" s="77"/>
      <c r="J52" s="24">
        <f>SUM(J47:J51)</f>
        <v>0</v>
      </c>
    </row>
    <row r="53" spans="1:10" x14ac:dyDescent="0.2">
      <c r="A53" s="3"/>
      <c r="B53" s="35" t="s">
        <v>74</v>
      </c>
      <c r="C53" s="36" t="s">
        <v>75</v>
      </c>
      <c r="D53" s="37">
        <v>2</v>
      </c>
      <c r="E53" s="38">
        <v>44725</v>
      </c>
      <c r="F53" s="39" t="s">
        <v>37</v>
      </c>
      <c r="G53" s="26" t="s">
        <v>7</v>
      </c>
      <c r="H53" s="15">
        <v>1</v>
      </c>
      <c r="I53" s="13">
        <f>'Sklady Rekapitulace '!$D$25</f>
        <v>0</v>
      </c>
      <c r="J53" s="10">
        <f t="shared" ref="J53:J57" si="8">H53*I53</f>
        <v>0</v>
      </c>
    </row>
    <row r="54" spans="1:10" x14ac:dyDescent="0.2">
      <c r="A54" s="3"/>
      <c r="B54" s="35"/>
      <c r="C54" s="36"/>
      <c r="D54" s="37"/>
      <c r="E54" s="38"/>
      <c r="F54" s="39" t="s">
        <v>42</v>
      </c>
      <c r="G54" s="26" t="s">
        <v>2</v>
      </c>
      <c r="H54" s="15">
        <v>2</v>
      </c>
      <c r="I54" s="13">
        <f>'Sklady Rekapitulace '!$D$26</f>
        <v>0</v>
      </c>
      <c r="J54" s="10">
        <f t="shared" si="8"/>
        <v>0</v>
      </c>
    </row>
    <row r="55" spans="1:10" x14ac:dyDescent="0.2">
      <c r="A55" s="3"/>
      <c r="B55" s="35"/>
      <c r="C55" s="40"/>
      <c r="D55" s="15"/>
      <c r="E55" s="41"/>
      <c r="F55" s="39" t="s">
        <v>39</v>
      </c>
      <c r="G55" s="26" t="s">
        <v>2</v>
      </c>
      <c r="H55" s="15">
        <v>19</v>
      </c>
      <c r="I55" s="13">
        <f>'Sklady Rekapitulace '!$D$27</f>
        <v>0</v>
      </c>
      <c r="J55" s="10">
        <f t="shared" si="8"/>
        <v>0</v>
      </c>
    </row>
    <row r="56" spans="1:10" x14ac:dyDescent="0.2">
      <c r="A56" s="3"/>
      <c r="B56" s="35"/>
      <c r="C56" s="40"/>
      <c r="D56" s="15"/>
      <c r="E56" s="41"/>
      <c r="F56" s="39" t="s">
        <v>24</v>
      </c>
      <c r="G56" s="26" t="s">
        <v>2</v>
      </c>
      <c r="H56" s="15">
        <v>0</v>
      </c>
      <c r="I56" s="13">
        <f>'Sklady Rekapitulace '!$D$28</f>
        <v>0</v>
      </c>
      <c r="J56" s="10">
        <f t="shared" si="8"/>
        <v>0</v>
      </c>
    </row>
    <row r="57" spans="1:10" x14ac:dyDescent="0.2">
      <c r="A57" s="3"/>
      <c r="B57" s="35"/>
      <c r="C57" s="40"/>
      <c r="D57" s="15"/>
      <c r="E57" s="41"/>
      <c r="F57" s="3" t="s">
        <v>15</v>
      </c>
      <c r="G57" s="15" t="s">
        <v>7</v>
      </c>
      <c r="H57" s="15">
        <v>1</v>
      </c>
      <c r="I57" s="13">
        <f>'Sklady Rekapitulace '!$D$29</f>
        <v>0</v>
      </c>
      <c r="J57" s="10">
        <f t="shared" si="8"/>
        <v>0</v>
      </c>
    </row>
    <row r="58" spans="1:10" ht="13.5" thickBot="1" x14ac:dyDescent="0.25">
      <c r="A58" s="42"/>
      <c r="B58" s="43"/>
      <c r="C58" s="44"/>
      <c r="D58" s="45"/>
      <c r="E58" s="46"/>
      <c r="F58" s="47"/>
      <c r="G58" s="45"/>
      <c r="H58" s="45"/>
      <c r="I58" s="77"/>
      <c r="J58" s="24">
        <f>SUM(J53:J57)</f>
        <v>0</v>
      </c>
    </row>
  </sheetData>
  <sheetProtection algorithmName="SHA-512" hashValue="7oak8YeP3dpI6iavywglOGQ5KcUFHXrvYvgCbYWbdSncjXxAetP4Zme1FvLRhfaeUgBrGdT9n8akbNgHGAo2sg==" saltValue="93LK1aRHbhLbWY3VDNN1uQ==" spinCount="100000" sheet="1" objects="1" scenarios="1" selectLockedCells="1" selectUnlockedCells="1"/>
  <autoFilter ref="A4:J4" xr:uid="{00000000-0001-0000-0200-000000000000}"/>
  <pageMargins left="0.7" right="0.7" top="0.75" bottom="0.75" header="0.3" footer="0.3"/>
  <pageSetup paperSize="9"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B2C504217EA24C9D2E7274F6BA4877" ma:contentTypeVersion="7" ma:contentTypeDescription="Vytvoří nový dokument" ma:contentTypeScope="" ma:versionID="111548e46a73947187695218039c7a25">
  <xsd:schema xmlns:xsd="http://www.w3.org/2001/XMLSchema" xmlns:xs="http://www.w3.org/2001/XMLSchema" xmlns:p="http://schemas.microsoft.com/office/2006/metadata/properties" xmlns:ns2="766d2235-8710-4cc5-afc0-50e6fa02d552" xmlns:ns3="407f18db-4484-4019-aa09-1dbbffd4757e" targetNamespace="http://schemas.microsoft.com/office/2006/metadata/properties" ma:root="true" ma:fieldsID="3671c09a34b34d51d0ed7c793b8174a9" ns2:_="" ns3:_="">
    <xsd:import namespace="766d2235-8710-4cc5-afc0-50e6fa02d552"/>
    <xsd:import namespace="407f18db-4484-4019-aa09-1dbbffd475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6d2235-8710-4cc5-afc0-50e6fa02d5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7f18db-4484-4019-aa09-1dbbffd475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0507B7-7D0D-49EF-A837-5BDC398EA900}"/>
</file>

<file path=customXml/itemProps2.xml><?xml version="1.0" encoding="utf-8"?>
<ds:datastoreItem xmlns:ds="http://schemas.openxmlformats.org/officeDocument/2006/customXml" ds:itemID="{6DAD0768-296F-4B9D-851A-C6C1646A7657}"/>
</file>

<file path=customXml/itemProps3.xml><?xml version="1.0" encoding="utf-8"?>
<ds:datastoreItem xmlns:ds="http://schemas.openxmlformats.org/officeDocument/2006/customXml" ds:itemID="{3DDEBD48-02C3-4989-A3FA-6187E11F9C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</vt:i4>
      </vt:variant>
    </vt:vector>
  </HeadingPairs>
  <TitlesOfParts>
    <vt:vector size="13" baseType="lpstr">
      <vt:lpstr>Sklady Rekapitulace </vt:lpstr>
      <vt:lpstr>LOU Rekap</vt:lpstr>
      <vt:lpstr>LOU Inst</vt:lpstr>
      <vt:lpstr>LOU Inst Ex</vt:lpstr>
      <vt:lpstr>LOU LPS</vt:lpstr>
      <vt:lpstr>LOU LPS Ex</vt:lpstr>
      <vt:lpstr>SED Rekap</vt:lpstr>
      <vt:lpstr>SED Inst</vt:lpstr>
      <vt:lpstr>SED Inst Ex</vt:lpstr>
      <vt:lpstr>SED LPS</vt:lpstr>
      <vt:lpstr>SED LPS Ex</vt:lpstr>
      <vt:lpstr>'LOU Rekap'!Oblast_tisku</vt:lpstr>
      <vt:lpstr>'SED Rekap'!Oblast_tisku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Bartoš Petr</dc:creator>
  <cp:lastModifiedBy>Berg Pavel</cp:lastModifiedBy>
  <cp:lastPrinted>2023-12-05T11:47:29Z</cp:lastPrinted>
  <dcterms:created xsi:type="dcterms:W3CDTF">2017-01-30T12:52:34Z</dcterms:created>
  <dcterms:modified xsi:type="dcterms:W3CDTF">2023-12-05T11:47:34Z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0x010100B5B2C504217EA24C9D2E7274F6BA4877</vt:lpwstr>
  </property>
</Properties>
</file>